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7376" windowHeight="7512"/>
  </bookViews>
  <sheets>
    <sheet name="特约单位之大户患者名单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31" i="1"/>
  <c r="E25"/>
  <c r="E84"/>
  <c r="E123"/>
  <c r="E117"/>
  <c r="E114"/>
  <c r="E62"/>
  <c r="E127"/>
  <c r="E126"/>
  <c r="E121"/>
  <c r="E118"/>
  <c r="E113"/>
  <c r="E112"/>
  <c r="E105"/>
  <c r="E100"/>
  <c r="E99"/>
  <c r="E94"/>
  <c r="E88"/>
  <c r="E83"/>
  <c r="D131"/>
  <c r="E68"/>
  <c r="E67"/>
  <c r="E58"/>
  <c r="E48"/>
  <c r="E45"/>
  <c r="E20"/>
  <c r="E77"/>
  <c r="E75"/>
  <c r="E69"/>
  <c r="E56"/>
  <c r="E57"/>
  <c r="E55"/>
  <c r="E53"/>
  <c r="E52"/>
  <c r="E49"/>
  <c r="E47"/>
  <c r="E43"/>
  <c r="E42"/>
  <c r="E39"/>
  <c r="E35"/>
  <c r="E30"/>
  <c r="E28"/>
  <c r="E18"/>
  <c r="E17"/>
  <c r="E23"/>
  <c r="E24"/>
  <c r="E26"/>
  <c r="E27"/>
  <c r="E29"/>
  <c r="E31"/>
  <c r="E32"/>
  <c r="E33"/>
  <c r="E34"/>
  <c r="E36"/>
  <c r="E37"/>
  <c r="E38"/>
  <c r="E40"/>
  <c r="E41"/>
  <c r="E44"/>
  <c r="E46"/>
  <c r="E50"/>
  <c r="E51"/>
  <c r="E54"/>
  <c r="E59"/>
  <c r="E60"/>
  <c r="E61"/>
  <c r="E63"/>
  <c r="E64"/>
  <c r="E65"/>
  <c r="E66"/>
  <c r="E70"/>
  <c r="E71"/>
  <c r="E72"/>
  <c r="E73"/>
  <c r="E74"/>
  <c r="E76"/>
  <c r="E78"/>
  <c r="E79"/>
  <c r="E22"/>
  <c r="E14"/>
  <c r="E15"/>
  <c r="E16"/>
  <c r="E19"/>
  <c r="E21"/>
  <c r="E13"/>
  <c r="E9"/>
  <c r="E10"/>
  <c r="E11"/>
  <c r="E12"/>
  <c r="E8"/>
  <c r="E6"/>
</calcChain>
</file>

<file path=xl/sharedStrings.xml><?xml version="1.0" encoding="utf-8"?>
<sst xmlns="http://schemas.openxmlformats.org/spreadsheetml/2006/main" count="393" uniqueCount="188">
  <si>
    <t>退休</t>
  </si>
  <si>
    <t>是</t>
  </si>
  <si>
    <t>满10年且未补助</t>
  </si>
  <si>
    <t>药学院</t>
  </si>
  <si>
    <t>中医学院·中西医结合学院</t>
  </si>
  <si>
    <t>针灸推拿学院·养生康复学院</t>
  </si>
  <si>
    <t>卫生经济管理学院</t>
  </si>
  <si>
    <t>人工智能与信息技术学院</t>
  </si>
  <si>
    <t>马克思主义学院·医学人文学院</t>
  </si>
  <si>
    <t>公共外语教学部</t>
  </si>
  <si>
    <t>党委研究生工作部</t>
  </si>
  <si>
    <t>图书馆</t>
  </si>
  <si>
    <t>校长办公室</t>
  </si>
  <si>
    <t>纪委办公室</t>
  </si>
  <si>
    <t>科技处</t>
  </si>
  <si>
    <t>财务处</t>
  </si>
  <si>
    <t>资产处</t>
  </si>
  <si>
    <t>后勤处</t>
  </si>
  <si>
    <t>基建处</t>
  </si>
  <si>
    <t>国教院</t>
  </si>
  <si>
    <t>体育部</t>
  </si>
  <si>
    <t>资产经营公司</t>
  </si>
  <si>
    <t>殷放宙</t>
  </si>
  <si>
    <t>徐飞</t>
  </si>
  <si>
    <t>马宏跃</t>
  </si>
  <si>
    <t>李荐中</t>
  </si>
  <si>
    <t>樊璐</t>
  </si>
  <si>
    <t>孙越异</t>
  </si>
  <si>
    <t>谷宇</t>
  </si>
  <si>
    <t>姜海英</t>
  </si>
  <si>
    <t>马健</t>
  </si>
  <si>
    <t>吴承玉</t>
  </si>
  <si>
    <t>瞿融</t>
  </si>
  <si>
    <t>唐雪梅</t>
  </si>
  <si>
    <t>钱爱兵</t>
  </si>
  <si>
    <t>邓敏</t>
  </si>
  <si>
    <t>田侃</t>
  </si>
  <si>
    <t>金桂兰</t>
  </si>
  <si>
    <t>王东红</t>
  </si>
  <si>
    <t>蔡云</t>
  </si>
  <si>
    <t>高武</t>
  </si>
  <si>
    <t>邹苏</t>
  </si>
  <si>
    <t>王伊梅</t>
  </si>
  <si>
    <t>冯丽谦</t>
  </si>
  <si>
    <t>殷瑶</t>
  </si>
  <si>
    <t>周群</t>
  </si>
  <si>
    <t>梁如</t>
  </si>
  <si>
    <t>赵元玉</t>
  </si>
  <si>
    <t>陈建新</t>
  </si>
  <si>
    <t>朱坚</t>
  </si>
  <si>
    <t>刘延峰</t>
  </si>
  <si>
    <t>2019年度教职工大病医疗互助金补助汇总表</t>
    <phoneticPr fontId="2" type="noConversion"/>
  </si>
  <si>
    <t>姓名</t>
    <phoneticPr fontId="2" type="noConversion"/>
  </si>
  <si>
    <t>补助金额（元）</t>
    <phoneticPr fontId="2" type="noConversion"/>
  </si>
  <si>
    <t>满10年且未补助</t>
    <phoneticPr fontId="2" type="noConversion"/>
  </si>
  <si>
    <t>张诗兴</t>
    <phoneticPr fontId="2" type="noConversion"/>
  </si>
  <si>
    <t>王亚淑</t>
    <phoneticPr fontId="2" type="noConversion"/>
  </si>
  <si>
    <t>沈继泽</t>
    <phoneticPr fontId="2" type="noConversion"/>
  </si>
  <si>
    <t>王竹林</t>
    <phoneticPr fontId="2" type="noConversion"/>
  </si>
  <si>
    <t>郑耀玶</t>
    <phoneticPr fontId="2" type="noConversion"/>
  </si>
  <si>
    <t>戴仕玲</t>
    <phoneticPr fontId="2" type="noConversion"/>
  </si>
  <si>
    <t>鲍为群</t>
    <phoneticPr fontId="2" type="noConversion"/>
  </si>
  <si>
    <t>许长照</t>
    <phoneticPr fontId="2" type="noConversion"/>
  </si>
  <si>
    <t>范碧亭</t>
    <phoneticPr fontId="2" type="noConversion"/>
  </si>
  <si>
    <t>周泗惠</t>
    <phoneticPr fontId="2" type="noConversion"/>
  </si>
  <si>
    <t>刘学华</t>
    <phoneticPr fontId="2" type="noConversion"/>
  </si>
  <si>
    <t>陆平成</t>
    <phoneticPr fontId="2" type="noConversion"/>
  </si>
  <si>
    <t>罗平</t>
    <phoneticPr fontId="2" type="noConversion"/>
  </si>
  <si>
    <t>是</t>
    <phoneticPr fontId="2" type="noConversion"/>
  </si>
  <si>
    <t>黄忠陵</t>
    <phoneticPr fontId="2" type="noConversion"/>
  </si>
  <si>
    <t>华苏云</t>
    <phoneticPr fontId="2" type="noConversion"/>
  </si>
  <si>
    <t>陈汝炎</t>
    <phoneticPr fontId="2" type="noConversion"/>
  </si>
  <si>
    <t>王耿</t>
    <phoneticPr fontId="2" type="noConversion"/>
  </si>
  <si>
    <t>张耀奇</t>
    <phoneticPr fontId="2" type="noConversion"/>
  </si>
  <si>
    <t>阚毓铭</t>
    <phoneticPr fontId="2" type="noConversion"/>
  </si>
  <si>
    <t>蔡丽</t>
    <phoneticPr fontId="2" type="noConversion"/>
  </si>
  <si>
    <t>满5年且未补助</t>
    <phoneticPr fontId="2" type="noConversion"/>
  </si>
  <si>
    <t>肖盘荣</t>
    <phoneticPr fontId="2" type="noConversion"/>
  </si>
  <si>
    <t>吕翠兰</t>
    <phoneticPr fontId="2" type="noConversion"/>
  </si>
  <si>
    <t>姚文莉</t>
    <phoneticPr fontId="2" type="noConversion"/>
  </si>
  <si>
    <t>韩德成</t>
    <phoneticPr fontId="2" type="noConversion"/>
  </si>
  <si>
    <t>张爱华</t>
    <phoneticPr fontId="2" type="noConversion"/>
  </si>
  <si>
    <t>顾武军</t>
    <phoneticPr fontId="2" type="noConversion"/>
  </si>
  <si>
    <t>未满5年</t>
    <phoneticPr fontId="2" type="noConversion"/>
  </si>
  <si>
    <t>江建国</t>
    <phoneticPr fontId="2" type="noConversion"/>
  </si>
  <si>
    <t>张明华</t>
    <phoneticPr fontId="2" type="noConversion"/>
  </si>
  <si>
    <t>吴维龙</t>
    <phoneticPr fontId="2" type="noConversion"/>
  </si>
  <si>
    <t>王灿晖</t>
    <phoneticPr fontId="2" type="noConversion"/>
  </si>
  <si>
    <t>辛泽宽</t>
    <phoneticPr fontId="2" type="noConversion"/>
  </si>
  <si>
    <t>申俊龙</t>
    <phoneticPr fontId="2" type="noConversion"/>
  </si>
  <si>
    <t>孙多善</t>
    <phoneticPr fontId="2" type="noConversion"/>
  </si>
  <si>
    <t>尤松鑫</t>
    <phoneticPr fontId="2" type="noConversion"/>
  </si>
  <si>
    <t>杨进</t>
    <phoneticPr fontId="2" type="noConversion"/>
  </si>
  <si>
    <t>翁恒章</t>
    <phoneticPr fontId="2" type="noConversion"/>
  </si>
  <si>
    <t>沈月荣</t>
    <phoneticPr fontId="2" type="noConversion"/>
  </si>
  <si>
    <t xml:space="preserve">    注：根据《南京中医药大学教职工大病医疗互助办法（试行）》,对于连续参加大病医疗互助会五年以上且未申请过补助的教职工，申请补助时，相应部分的比例增加5%。十年以上未申请补贴的教职工，申请补助时，相应部分的比例增加10％，年补助限额以上部分按10％给予补助。</t>
    <phoneticPr fontId="2" type="noConversion"/>
  </si>
  <si>
    <t>序号</t>
    <phoneticPr fontId="2" type="noConversion"/>
  </si>
  <si>
    <t>部门</t>
    <phoneticPr fontId="2" type="noConversion"/>
  </si>
  <si>
    <t>自付金额（元）</t>
    <phoneticPr fontId="2" type="noConversion"/>
  </si>
  <si>
    <t>入会年限∕是否享受过补助</t>
    <phoneticPr fontId="2" type="noConversion"/>
  </si>
  <si>
    <t>最近年度</t>
    <phoneticPr fontId="2" type="noConversion"/>
  </si>
  <si>
    <t>鞠传军</t>
    <phoneticPr fontId="2" type="noConversion"/>
  </si>
  <si>
    <t>王新华</t>
    <phoneticPr fontId="2" type="noConversion"/>
  </si>
  <si>
    <t>高世明</t>
    <phoneticPr fontId="2" type="noConversion"/>
  </si>
  <si>
    <t>岳沛平</t>
    <phoneticPr fontId="2" type="noConversion"/>
  </si>
  <si>
    <t>潘立群</t>
    <phoneticPr fontId="2" type="noConversion"/>
  </si>
  <si>
    <t>戴慎</t>
    <phoneticPr fontId="2" type="noConversion"/>
  </si>
  <si>
    <t>陈国庆</t>
    <phoneticPr fontId="2" type="noConversion"/>
  </si>
  <si>
    <t>赵延红</t>
    <phoneticPr fontId="2" type="noConversion"/>
  </si>
  <si>
    <t>吴荣芳</t>
    <phoneticPr fontId="2" type="noConversion"/>
  </si>
  <si>
    <t>黄枫毅</t>
    <phoneticPr fontId="2" type="noConversion"/>
  </si>
  <si>
    <t>朱红</t>
    <phoneticPr fontId="2" type="noConversion"/>
  </si>
  <si>
    <t>胡小鹰</t>
    <phoneticPr fontId="2" type="noConversion"/>
  </si>
  <si>
    <t>梁海立</t>
    <phoneticPr fontId="2" type="noConversion"/>
  </si>
  <si>
    <t>李济人</t>
    <phoneticPr fontId="2" type="noConversion"/>
  </si>
  <si>
    <t>程桂华</t>
    <phoneticPr fontId="2" type="noConversion"/>
  </si>
  <si>
    <t>盛良</t>
    <phoneticPr fontId="2" type="noConversion"/>
  </si>
  <si>
    <t>陈家明</t>
    <phoneticPr fontId="2" type="noConversion"/>
  </si>
  <si>
    <t>黄耀洲</t>
    <phoneticPr fontId="2" type="noConversion"/>
  </si>
  <si>
    <t>离休</t>
    <phoneticPr fontId="2" type="noConversion"/>
  </si>
  <si>
    <t>徐恒泽</t>
    <phoneticPr fontId="2" type="noConversion"/>
  </si>
  <si>
    <t>李春婷</t>
    <phoneticPr fontId="2" type="noConversion"/>
  </si>
  <si>
    <t>张玉华</t>
    <phoneticPr fontId="2" type="noConversion"/>
  </si>
  <si>
    <t>满5年且未补助</t>
    <phoneticPr fontId="2" type="noConversion"/>
  </si>
  <si>
    <t>医学院·整合医学学院</t>
    <phoneticPr fontId="2" type="noConversion"/>
  </si>
  <si>
    <t>满5年且未补助</t>
    <phoneticPr fontId="2" type="noConversion"/>
  </si>
  <si>
    <t>医学院·整合医学学院</t>
    <phoneticPr fontId="2" type="noConversion"/>
  </si>
  <si>
    <t>未满5年</t>
    <phoneticPr fontId="2" type="noConversion"/>
  </si>
  <si>
    <t>医学院·整合医学学院</t>
    <phoneticPr fontId="2" type="noConversion"/>
  </si>
  <si>
    <t>是</t>
    <phoneticPr fontId="2" type="noConversion"/>
  </si>
  <si>
    <t>医学院·整合医学学院</t>
    <phoneticPr fontId="2" type="noConversion"/>
  </si>
  <si>
    <t>李彬</t>
    <phoneticPr fontId="2" type="noConversion"/>
  </si>
  <si>
    <t>未满5年</t>
    <phoneticPr fontId="2" type="noConversion"/>
  </si>
  <si>
    <t>陈昊</t>
    <phoneticPr fontId="2" type="noConversion"/>
  </si>
  <si>
    <t>袁锦虹</t>
    <phoneticPr fontId="2" type="noConversion"/>
  </si>
  <si>
    <t>满5年且未补助</t>
    <phoneticPr fontId="2" type="noConversion"/>
  </si>
  <si>
    <t>熊英</t>
    <phoneticPr fontId="2" type="noConversion"/>
  </si>
  <si>
    <t>第一临床医学院</t>
    <phoneticPr fontId="2" type="noConversion"/>
  </si>
  <si>
    <t>武雪娟</t>
    <phoneticPr fontId="2" type="noConversion"/>
  </si>
  <si>
    <t>满5年且未补助</t>
    <phoneticPr fontId="2" type="noConversion"/>
  </si>
  <si>
    <t>柏玉洁</t>
    <phoneticPr fontId="2" type="noConversion"/>
  </si>
  <si>
    <t>第一临床医学院</t>
    <phoneticPr fontId="2" type="noConversion"/>
  </si>
  <si>
    <t>万佼</t>
    <phoneticPr fontId="2" type="noConversion"/>
  </si>
  <si>
    <t>宋懿花</t>
    <phoneticPr fontId="2" type="noConversion"/>
  </si>
  <si>
    <t>未满5年</t>
    <phoneticPr fontId="2" type="noConversion"/>
  </si>
  <si>
    <t>翟双灿</t>
    <phoneticPr fontId="2" type="noConversion"/>
  </si>
  <si>
    <t>陈喜芳</t>
    <phoneticPr fontId="2" type="noConversion"/>
  </si>
  <si>
    <t>袁泓</t>
    <phoneticPr fontId="2" type="noConversion"/>
  </si>
  <si>
    <t>满5年且未补助</t>
    <phoneticPr fontId="2" type="noConversion"/>
  </si>
  <si>
    <t>未满5年</t>
    <phoneticPr fontId="2" type="noConversion"/>
  </si>
  <si>
    <t>元慧颖</t>
    <phoneticPr fontId="2" type="noConversion"/>
  </si>
  <si>
    <t>孔建元</t>
    <phoneticPr fontId="2" type="noConversion"/>
  </si>
  <si>
    <t>董宇</t>
    <phoneticPr fontId="2" type="noConversion"/>
  </si>
  <si>
    <t>满5年且未补助</t>
    <phoneticPr fontId="2" type="noConversion"/>
  </si>
  <si>
    <t>贾新新</t>
    <phoneticPr fontId="2" type="noConversion"/>
  </si>
  <si>
    <t>葛叶琴</t>
    <phoneticPr fontId="2" type="noConversion"/>
  </si>
  <si>
    <t>孙小利</t>
    <phoneticPr fontId="2" type="noConversion"/>
  </si>
  <si>
    <t>万莉</t>
    <phoneticPr fontId="2" type="noConversion"/>
  </si>
  <si>
    <t>未满5年</t>
    <phoneticPr fontId="2" type="noConversion"/>
  </si>
  <si>
    <t>满5年且未补助</t>
    <phoneticPr fontId="2" type="noConversion"/>
  </si>
  <si>
    <t>惠佳蓓</t>
    <phoneticPr fontId="2" type="noConversion"/>
  </si>
  <si>
    <t>耿丽君</t>
    <phoneticPr fontId="2" type="noConversion"/>
  </si>
  <si>
    <t>未满5年</t>
    <phoneticPr fontId="2" type="noConversion"/>
  </si>
  <si>
    <t>肖敏</t>
    <phoneticPr fontId="2" type="noConversion"/>
  </si>
  <si>
    <t>满5年且未补助</t>
    <phoneticPr fontId="2" type="noConversion"/>
  </si>
  <si>
    <t>焦新辉</t>
    <phoneticPr fontId="2" type="noConversion"/>
  </si>
  <si>
    <t>满5年且未补助</t>
    <phoneticPr fontId="2" type="noConversion"/>
  </si>
  <si>
    <t>合计</t>
    <phoneticPr fontId="2" type="noConversion"/>
  </si>
  <si>
    <t>陈子德</t>
    <phoneticPr fontId="2" type="noConversion"/>
  </si>
  <si>
    <t>谈献和</t>
    <phoneticPr fontId="2" type="noConversion"/>
  </si>
  <si>
    <t>贾姗来</t>
    <phoneticPr fontId="2" type="noConversion"/>
  </si>
  <si>
    <t>张绍珍</t>
    <phoneticPr fontId="2" type="noConversion"/>
  </si>
  <si>
    <t>张声炳</t>
    <phoneticPr fontId="2" type="noConversion"/>
  </si>
  <si>
    <t>张蓓</t>
    <phoneticPr fontId="2" type="noConversion"/>
  </si>
  <si>
    <t>丁文彬</t>
    <phoneticPr fontId="2" type="noConversion"/>
  </si>
  <si>
    <t>吴筱玉</t>
    <phoneticPr fontId="2" type="noConversion"/>
  </si>
  <si>
    <t>何原惠</t>
    <phoneticPr fontId="2" type="noConversion"/>
  </si>
  <si>
    <t>喜燕</t>
    <phoneticPr fontId="2" type="noConversion"/>
  </si>
  <si>
    <t>管晓晴</t>
    <phoneticPr fontId="2" type="noConversion"/>
  </si>
  <si>
    <t>张文遐</t>
    <phoneticPr fontId="2" type="noConversion"/>
  </si>
  <si>
    <t>葛林</t>
    <phoneticPr fontId="2" type="noConversion"/>
  </si>
  <si>
    <t>张卫芳</t>
    <phoneticPr fontId="2" type="noConversion"/>
  </si>
  <si>
    <t>詹瑧</t>
    <phoneticPr fontId="2" type="noConversion"/>
  </si>
  <si>
    <t>郁晓维</t>
    <phoneticPr fontId="2" type="noConversion"/>
  </si>
  <si>
    <t>刘汉清</t>
    <phoneticPr fontId="2" type="noConversion"/>
  </si>
  <si>
    <t>黄秀珍</t>
    <phoneticPr fontId="2" type="noConversion"/>
  </si>
  <si>
    <t>备注</t>
    <phoneticPr fontId="2" type="noConversion"/>
  </si>
  <si>
    <t xml:space="preserve"> 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</si>
</sst>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3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theme="1"/>
      <name val="等线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70">
    <xf numFmtId="0" fontId="0" fillId="0" borderId="0">
      <alignment vertical="center"/>
    </xf>
    <xf numFmtId="0" fontId="4" fillId="0" borderId="0">
      <alignment vertical="center"/>
    </xf>
    <xf numFmtId="0" fontId="19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7" fillId="0" borderId="0"/>
    <xf numFmtId="0" fontId="7" fillId="0" borderId="0"/>
    <xf numFmtId="0" fontId="6" fillId="8" borderId="9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5" fillId="0" borderId="0"/>
    <xf numFmtId="0" fontId="4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7" fillId="0" borderId="0"/>
    <xf numFmtId="0" fontId="6" fillId="8" borderId="9" applyNumberFormat="0" applyFont="0" applyAlignment="0" applyProtection="0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76" fontId="32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176" fontId="33" fillId="0" borderId="10" xfId="0" applyNumberFormat="1" applyFont="1" applyBorder="1" applyAlignment="1">
      <alignment horizontal="center" vertical="center"/>
    </xf>
    <xf numFmtId="0" fontId="33" fillId="0" borderId="10" xfId="8" applyFont="1" applyBorder="1" applyAlignment="1">
      <alignment horizontal="center" vertical="center"/>
    </xf>
    <xf numFmtId="176" fontId="33" fillId="0" borderId="10" xfId="8" applyNumberFormat="1" applyFont="1" applyBorder="1" applyAlignment="1">
      <alignment horizontal="center" vertical="center"/>
    </xf>
    <xf numFmtId="9" fontId="33" fillId="0" borderId="10" xfId="0" applyNumberFormat="1" applyFont="1" applyBorder="1" applyAlignment="1">
      <alignment horizontal="center" vertical="center"/>
    </xf>
    <xf numFmtId="9" fontId="33" fillId="0" borderId="10" xfId="8" applyNumberFormat="1" applyFont="1" applyBorder="1" applyAlignment="1">
      <alignment horizontal="center" vertical="center"/>
    </xf>
    <xf numFmtId="0" fontId="34" fillId="0" borderId="0" xfId="0" applyFont="1">
      <alignment vertical="center"/>
    </xf>
    <xf numFmtId="0" fontId="33" fillId="0" borderId="10" xfId="35" applyFont="1" applyBorder="1" applyAlignment="1">
      <alignment horizontal="center" vertical="center"/>
    </xf>
    <xf numFmtId="49" fontId="33" fillId="0" borderId="10" xfId="151" applyNumberFormat="1" applyFont="1" applyBorder="1" applyAlignment="1">
      <alignment horizontal="center" vertical="center"/>
    </xf>
    <xf numFmtId="0" fontId="33" fillId="0" borderId="10" xfId="151" applyFont="1" applyBorder="1" applyAlignment="1">
      <alignment horizontal="center" vertical="center"/>
    </xf>
    <xf numFmtId="0" fontId="33" fillId="0" borderId="10" xfId="64" applyFont="1" applyFill="1" applyBorder="1" applyAlignment="1">
      <alignment horizontal="center"/>
    </xf>
    <xf numFmtId="0" fontId="33" fillId="0" borderId="10" xfId="15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>
      <alignment vertical="center"/>
    </xf>
    <xf numFmtId="176" fontId="37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0" xfId="151" applyFont="1" applyBorder="1" applyAlignment="1">
      <alignment horizontal="justify" vertical="center" wrapText="1"/>
    </xf>
    <xf numFmtId="0" fontId="35" fillId="0" borderId="0" xfId="151" applyFont="1" applyBorder="1" applyAlignment="1">
      <alignment horizontal="justify" vertical="center" wrapText="1"/>
    </xf>
    <xf numFmtId="0" fontId="4" fillId="0" borderId="0" xfId="151" applyFont="1" applyBorder="1" applyAlignment="1">
      <alignment horizontal="justify" vertical="center" wrapText="1"/>
    </xf>
    <xf numFmtId="177" fontId="32" fillId="0" borderId="10" xfId="0" applyNumberFormat="1" applyFont="1" applyBorder="1" applyAlignment="1">
      <alignment horizontal="center" vertical="center"/>
    </xf>
    <xf numFmtId="177" fontId="33" fillId="0" borderId="10" xfId="0" applyNumberFormat="1" applyFont="1" applyBorder="1" applyAlignment="1">
      <alignment horizontal="center" vertical="center"/>
    </xf>
    <xf numFmtId="177" fontId="33" fillId="0" borderId="10" xfId="8" applyNumberFormat="1" applyFont="1" applyBorder="1" applyAlignment="1">
      <alignment horizontal="center" vertical="center"/>
    </xf>
    <xf numFmtId="177" fontId="37" fillId="0" borderId="10" xfId="0" applyNumberFormat="1" applyFont="1" applyBorder="1" applyAlignment="1">
      <alignment horizontal="center" vertical="center"/>
    </xf>
    <xf numFmtId="177" fontId="31" fillId="0" borderId="0" xfId="0" applyNumberFormat="1" applyFont="1" applyAlignment="1">
      <alignment horizontal="center" vertical="center"/>
    </xf>
  </cellXfs>
  <cellStyles count="170">
    <cellStyle name="标题 1 2" xfId="2"/>
    <cellStyle name="标题 1 2 2" xfId="81"/>
    <cellStyle name="标题 2 2" xfId="3"/>
    <cellStyle name="标题 2 2 2" xfId="82"/>
    <cellStyle name="标题 3 2" xfId="4"/>
    <cellStyle name="标题 3 2 2" xfId="80"/>
    <cellStyle name="标题 4 2" xfId="5"/>
    <cellStyle name="标题 4 2 2" xfId="83"/>
    <cellStyle name="标题 5" xfId="6"/>
    <cellStyle name="标题 5 2" xfId="84"/>
    <cellStyle name="差 2" xfId="7"/>
    <cellStyle name="差 2 2" xfId="85"/>
    <cellStyle name="常规" xfId="0" builtinId="0"/>
    <cellStyle name="常规 10" xfId="8"/>
    <cellStyle name="常规 10 2" xfId="9"/>
    <cellStyle name="常规 10 2 2" xfId="86"/>
    <cellStyle name="常规 10 3" xfId="87"/>
    <cellStyle name="常规 10 4" xfId="88"/>
    <cellStyle name="常规 10 5" xfId="152"/>
    <cellStyle name="常规 11" xfId="10"/>
    <cellStyle name="常规 11 2" xfId="89"/>
    <cellStyle name="常规 11 3" xfId="153"/>
    <cellStyle name="常规 12" xfId="11"/>
    <cellStyle name="常规 12 2" xfId="90"/>
    <cellStyle name="常规 13" xfId="12"/>
    <cellStyle name="常规 13 2" xfId="13"/>
    <cellStyle name="常规 13 3" xfId="91"/>
    <cellStyle name="常规 14" xfId="14"/>
    <cellStyle name="常规 14 2" xfId="92"/>
    <cellStyle name="常规 15" xfId="15"/>
    <cellStyle name="常规 15 2" xfId="93"/>
    <cellStyle name="常规 16" xfId="16"/>
    <cellStyle name="常规 17" xfId="1"/>
    <cellStyle name="常规 18" xfId="151"/>
    <cellStyle name="常规 18 2" xfId="166"/>
    <cellStyle name="常规 2" xfId="17"/>
    <cellStyle name="常规 2 10" xfId="94"/>
    <cellStyle name="常规 2 11" xfId="154"/>
    <cellStyle name="常规 2 12" xfId="160"/>
    <cellStyle name="常规 2 13" xfId="163"/>
    <cellStyle name="常规 2 14" xfId="167"/>
    <cellStyle name="常规 2 2" xfId="18"/>
    <cellStyle name="常规 2 2 2" xfId="19"/>
    <cellStyle name="常规 2 2 2 2" xfId="20"/>
    <cellStyle name="常规 2 2 2 2 2" xfId="95"/>
    <cellStyle name="常规 2 2 2 3" xfId="96"/>
    <cellStyle name="常规 2 2 2 4" xfId="97"/>
    <cellStyle name="常规 2 2 3" xfId="98"/>
    <cellStyle name="常规 2 2 4" xfId="99"/>
    <cellStyle name="常规 2 2 5" xfId="100"/>
    <cellStyle name="常规 2 2 6" xfId="155"/>
    <cellStyle name="常规 2 3" xfId="21"/>
    <cellStyle name="常规 2 3 2" xfId="22"/>
    <cellStyle name="常规 2 3 2 2" xfId="102"/>
    <cellStyle name="常规 2 3 2 3" xfId="103"/>
    <cellStyle name="常规 2 3 2 4" xfId="101"/>
    <cellStyle name="常规 2 3 3" xfId="23"/>
    <cellStyle name="常规 2 3 3 2" xfId="104"/>
    <cellStyle name="常规 2 3 4" xfId="24"/>
    <cellStyle name="常规 2 3 4 2" xfId="105"/>
    <cellStyle name="常规 2 3 5" xfId="106"/>
    <cellStyle name="常规 2 3 6" xfId="107"/>
    <cellStyle name="常规 2 4" xfId="25"/>
    <cellStyle name="常规 2 4 2" xfId="26"/>
    <cellStyle name="常规 2 4 2 2" xfId="108"/>
    <cellStyle name="常规 2 4 3" xfId="27"/>
    <cellStyle name="常规 2 4 4" xfId="109"/>
    <cellStyle name="常规 2 5" xfId="28"/>
    <cellStyle name="常规 2 5 2" xfId="110"/>
    <cellStyle name="常规 2 6" xfId="29"/>
    <cellStyle name="常规 2 6 2" xfId="30"/>
    <cellStyle name="常规 2 6 3" xfId="111"/>
    <cellStyle name="常规 2 7" xfId="31"/>
    <cellStyle name="常规 2 7 2" xfId="32"/>
    <cellStyle name="常规 2 7 3" xfId="112"/>
    <cellStyle name="常规 2 8" xfId="33"/>
    <cellStyle name="常规 2 8 2" xfId="34"/>
    <cellStyle name="常规 2 9" xfId="113"/>
    <cellStyle name="常规 3" xfId="35"/>
    <cellStyle name="常规 3 2" xfId="36"/>
    <cellStyle name="常规 3 2 2" xfId="37"/>
    <cellStyle name="常规 3 2 2 2" xfId="38"/>
    <cellStyle name="常规 3 2 2 3" xfId="115"/>
    <cellStyle name="常规 3 2 2 4" xfId="114"/>
    <cellStyle name="常规 3 2 3" xfId="39"/>
    <cellStyle name="常规 3 2 3 2" xfId="116"/>
    <cellStyle name="常规 3 2 4" xfId="117"/>
    <cellStyle name="常规 3 2 5" xfId="118"/>
    <cellStyle name="常规 3 3" xfId="40"/>
    <cellStyle name="常规 3 3 2" xfId="41"/>
    <cellStyle name="常规 3 3 2 2" xfId="119"/>
    <cellStyle name="常规 3 3 3" xfId="120"/>
    <cellStyle name="常规 3 3 4" xfId="121"/>
    <cellStyle name="常规 3 4" xfId="42"/>
    <cellStyle name="常规 3 4 2" xfId="123"/>
    <cellStyle name="常规 3 4 3" xfId="124"/>
    <cellStyle name="常规 3 4 4" xfId="122"/>
    <cellStyle name="常规 3 5" xfId="43"/>
    <cellStyle name="常规 3 6" xfId="156"/>
    <cellStyle name="常规 3 7" xfId="161"/>
    <cellStyle name="常规 3 8" xfId="164"/>
    <cellStyle name="常规 3 9" xfId="168"/>
    <cellStyle name="常规 4" xfId="44"/>
    <cellStyle name="常规 4 2" xfId="45"/>
    <cellStyle name="常规 4 2 2" xfId="125"/>
    <cellStyle name="常规 4 3" xfId="126"/>
    <cellStyle name="常规 4 4" xfId="157"/>
    <cellStyle name="常规 4 5" xfId="162"/>
    <cellStyle name="常规 4 6" xfId="165"/>
    <cellStyle name="常规 4 7" xfId="169"/>
    <cellStyle name="常规 5" xfId="46"/>
    <cellStyle name="常规 5 2" xfId="47"/>
    <cellStyle name="常规 5 2 2" xfId="48"/>
    <cellStyle name="常规 5 2 3" xfId="49"/>
    <cellStyle name="常规 5 2 3 2" xfId="127"/>
    <cellStyle name="常规 5 3" xfId="50"/>
    <cellStyle name="常规 5 3 2" xfId="51"/>
    <cellStyle name="常规 5 3 3" xfId="128"/>
    <cellStyle name="常规 5 4" xfId="52"/>
    <cellStyle name="常规 5 4 2" xfId="53"/>
    <cellStyle name="常规 5 4 3" xfId="54"/>
    <cellStyle name="常规 5 4 4" xfId="129"/>
    <cellStyle name="常规 5 5" xfId="130"/>
    <cellStyle name="常规 5 6" xfId="131"/>
    <cellStyle name="常规 6" xfId="55"/>
    <cellStyle name="常规 6 2" xfId="56"/>
    <cellStyle name="常规 6 2 2" xfId="132"/>
    <cellStyle name="常规 6 3" xfId="133"/>
    <cellStyle name="常规 7" xfId="57"/>
    <cellStyle name="常规 7 2" xfId="58"/>
    <cellStyle name="常规 7 2 2" xfId="59"/>
    <cellStyle name="常规 7 2 3" xfId="134"/>
    <cellStyle name="常规 7 3" xfId="60"/>
    <cellStyle name="常规 7 3 2" xfId="61"/>
    <cellStyle name="常规 7 3 3" xfId="62"/>
    <cellStyle name="常规 7 3 4" xfId="135"/>
    <cellStyle name="常规 7 4" xfId="63"/>
    <cellStyle name="常规 8" xfId="64"/>
    <cellStyle name="常规 8 2" xfId="136"/>
    <cellStyle name="常规 8 3" xfId="158"/>
    <cellStyle name="常规 9" xfId="65"/>
    <cellStyle name="常规 9 2" xfId="66"/>
    <cellStyle name="常规 9 3" xfId="138"/>
    <cellStyle name="常规 9 4" xfId="137"/>
    <cellStyle name="常规 9 5" xfId="159"/>
    <cellStyle name="好 2" xfId="67"/>
    <cellStyle name="好 2 2" xfId="139"/>
    <cellStyle name="汇总 2" xfId="68"/>
    <cellStyle name="汇总 2 2" xfId="140"/>
    <cellStyle name="计算 2" xfId="69"/>
    <cellStyle name="计算 2 2" xfId="141"/>
    <cellStyle name="检查单元格 2" xfId="70"/>
    <cellStyle name="检查单元格 2 2" xfId="142"/>
    <cellStyle name="解释性文本 2" xfId="71"/>
    <cellStyle name="解释性文本 2 2" xfId="143"/>
    <cellStyle name="警告文本 2" xfId="72"/>
    <cellStyle name="警告文本 2 2" xfId="144"/>
    <cellStyle name="链接单元格 2" xfId="73"/>
    <cellStyle name="链接单元格 2 2" xfId="145"/>
    <cellStyle name="适中 2" xfId="74"/>
    <cellStyle name="适中 2 2" xfId="146"/>
    <cellStyle name="输出 2" xfId="75"/>
    <cellStyle name="输出 2 2" xfId="147"/>
    <cellStyle name="输入 2" xfId="76"/>
    <cellStyle name="输入 2 2" xfId="148"/>
    <cellStyle name="样式 1" xfId="77"/>
    <cellStyle name="样式 1 2" xfId="78"/>
    <cellStyle name="样式 1 2 2" xfId="149"/>
    <cellStyle name="注释 2" xfId="79"/>
    <cellStyle name="注释 2 2" xfId="1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view="pageLayout" topLeftCell="A124" zoomScaleNormal="100" workbookViewId="0">
      <selection activeCell="E3" sqref="E1:E1048576"/>
    </sheetView>
  </sheetViews>
  <sheetFormatPr defaultColWidth="9" defaultRowHeight="15.6"/>
  <cols>
    <col min="1" max="1" width="6" customWidth="1"/>
    <col min="2" max="2" width="30.77734375" customWidth="1"/>
    <col min="3" max="3" width="12.44140625" customWidth="1"/>
    <col min="4" max="4" width="16.21875" style="33" customWidth="1"/>
    <col min="5" max="5" width="16.6640625" style="4" customWidth="1"/>
    <col min="6" max="6" width="28.5546875" style="3" customWidth="1"/>
    <col min="7" max="7" width="10.88671875" style="2" customWidth="1"/>
    <col min="8" max="8" width="6.77734375" style="22" customWidth="1"/>
  </cols>
  <sheetData>
    <row r="1" spans="1:8">
      <c r="A1" s="23" t="s">
        <v>51</v>
      </c>
      <c r="B1" s="23"/>
      <c r="C1" s="24"/>
      <c r="D1" s="24"/>
      <c r="E1" s="24"/>
      <c r="F1" s="24"/>
      <c r="G1" s="24"/>
    </row>
    <row r="2" spans="1:8">
      <c r="A2" s="25"/>
      <c r="B2" s="25"/>
      <c r="C2" s="25"/>
      <c r="D2" s="25"/>
      <c r="E2" s="25"/>
      <c r="F2" s="25"/>
      <c r="G2" s="25"/>
    </row>
    <row r="3" spans="1:8">
      <c r="A3" s="5" t="s">
        <v>96</v>
      </c>
      <c r="B3" s="5" t="s">
        <v>97</v>
      </c>
      <c r="C3" s="5" t="s">
        <v>52</v>
      </c>
      <c r="D3" s="29" t="s">
        <v>98</v>
      </c>
      <c r="E3" s="6" t="s">
        <v>53</v>
      </c>
      <c r="F3" s="5" t="s">
        <v>99</v>
      </c>
      <c r="G3" s="5" t="s">
        <v>100</v>
      </c>
      <c r="H3" s="5" t="s">
        <v>186</v>
      </c>
    </row>
    <row r="4" spans="1:8" s="1" customFormat="1">
      <c r="A4" s="14">
        <v>1</v>
      </c>
      <c r="B4" s="15" t="s">
        <v>0</v>
      </c>
      <c r="C4" s="7" t="s">
        <v>101</v>
      </c>
      <c r="D4" s="30">
        <v>101850.48</v>
      </c>
      <c r="E4" s="8">
        <v>40000</v>
      </c>
      <c r="F4" s="16" t="s">
        <v>1</v>
      </c>
      <c r="G4" s="7">
        <v>2018</v>
      </c>
      <c r="H4" s="7"/>
    </row>
    <row r="5" spans="1:8" s="1" customFormat="1">
      <c r="A5" s="14">
        <v>2</v>
      </c>
      <c r="B5" s="15" t="s">
        <v>0</v>
      </c>
      <c r="C5" s="7" t="s">
        <v>102</v>
      </c>
      <c r="D5" s="30">
        <v>92007.47</v>
      </c>
      <c r="E5" s="8">
        <v>40000</v>
      </c>
      <c r="F5" s="16" t="s">
        <v>1</v>
      </c>
      <c r="G5" s="7">
        <v>2018</v>
      </c>
      <c r="H5" s="7"/>
    </row>
    <row r="6" spans="1:8" s="1" customFormat="1">
      <c r="A6" s="14">
        <v>3</v>
      </c>
      <c r="B6" s="15" t="s">
        <v>0</v>
      </c>
      <c r="C6" s="7" t="s">
        <v>103</v>
      </c>
      <c r="D6" s="30">
        <v>75278.14</v>
      </c>
      <c r="E6" s="8">
        <f>D6*0.5</f>
        <v>37639.07</v>
      </c>
      <c r="F6" s="16" t="s">
        <v>1</v>
      </c>
      <c r="G6" s="7">
        <v>2018</v>
      </c>
      <c r="H6" s="7"/>
    </row>
    <row r="7" spans="1:8" s="1" customFormat="1">
      <c r="A7" s="14">
        <v>4</v>
      </c>
      <c r="B7" s="15" t="s">
        <v>0</v>
      </c>
      <c r="C7" s="7" t="s">
        <v>78</v>
      </c>
      <c r="D7" s="30">
        <v>70175.17</v>
      </c>
      <c r="E7" s="8">
        <v>40210.51</v>
      </c>
      <c r="F7" s="7" t="s">
        <v>54</v>
      </c>
      <c r="G7" s="7"/>
      <c r="H7" s="11">
        <v>0.1</v>
      </c>
    </row>
    <row r="8" spans="1:8" s="1" customFormat="1">
      <c r="A8" s="14">
        <v>5</v>
      </c>
      <c r="B8" s="15" t="s">
        <v>0</v>
      </c>
      <c r="C8" s="7" t="s">
        <v>104</v>
      </c>
      <c r="D8" s="30">
        <v>57185.53</v>
      </c>
      <c r="E8" s="8">
        <f>D8*0.5</f>
        <v>28592.764999999999</v>
      </c>
      <c r="F8" s="16" t="s">
        <v>68</v>
      </c>
      <c r="G8" s="7">
        <v>2018</v>
      </c>
      <c r="H8" s="7"/>
    </row>
    <row r="9" spans="1:8" s="1" customFormat="1">
      <c r="A9" s="14">
        <v>6</v>
      </c>
      <c r="B9" s="15" t="s">
        <v>0</v>
      </c>
      <c r="C9" s="7" t="s">
        <v>55</v>
      </c>
      <c r="D9" s="30">
        <v>35319.440000000002</v>
      </c>
      <c r="E9" s="8">
        <f t="shared" ref="E9:E12" si="0">D9*0.5</f>
        <v>17659.72</v>
      </c>
      <c r="F9" s="16" t="s">
        <v>68</v>
      </c>
      <c r="G9" s="7">
        <v>2017</v>
      </c>
      <c r="H9" s="7"/>
    </row>
    <row r="10" spans="1:8" s="1" customFormat="1">
      <c r="A10" s="14">
        <v>7</v>
      </c>
      <c r="B10" s="15" t="s">
        <v>0</v>
      </c>
      <c r="C10" s="7" t="s">
        <v>105</v>
      </c>
      <c r="D10" s="30">
        <v>32972.57</v>
      </c>
      <c r="E10" s="8">
        <f t="shared" si="0"/>
        <v>16486.285</v>
      </c>
      <c r="F10" s="16" t="s">
        <v>1</v>
      </c>
      <c r="G10" s="7">
        <v>2018</v>
      </c>
      <c r="H10" s="7"/>
    </row>
    <row r="11" spans="1:8" s="1" customFormat="1">
      <c r="A11" s="14">
        <v>8</v>
      </c>
      <c r="B11" s="15" t="s">
        <v>0</v>
      </c>
      <c r="C11" s="7" t="s">
        <v>56</v>
      </c>
      <c r="D11" s="30">
        <v>32605.67</v>
      </c>
      <c r="E11" s="8">
        <f t="shared" si="0"/>
        <v>16302.834999999999</v>
      </c>
      <c r="F11" s="16" t="s">
        <v>1</v>
      </c>
      <c r="G11" s="7">
        <v>2018</v>
      </c>
      <c r="H11" s="7"/>
    </row>
    <row r="12" spans="1:8" s="1" customFormat="1">
      <c r="A12" s="14">
        <v>9</v>
      </c>
      <c r="B12" s="15" t="s">
        <v>0</v>
      </c>
      <c r="C12" s="7" t="s">
        <v>106</v>
      </c>
      <c r="D12" s="30">
        <v>31823.91</v>
      </c>
      <c r="E12" s="8">
        <f t="shared" si="0"/>
        <v>15911.955</v>
      </c>
      <c r="F12" s="16" t="s">
        <v>1</v>
      </c>
      <c r="G12" s="7">
        <v>2018</v>
      </c>
      <c r="H12" s="7"/>
    </row>
    <row r="13" spans="1:8" s="1" customFormat="1">
      <c r="A13" s="14">
        <v>10</v>
      </c>
      <c r="B13" s="15" t="s">
        <v>0</v>
      </c>
      <c r="C13" s="7" t="s">
        <v>107</v>
      </c>
      <c r="D13" s="30">
        <v>27071.439999999999</v>
      </c>
      <c r="E13" s="8">
        <f>D13*0.4</f>
        <v>10828.576000000001</v>
      </c>
      <c r="F13" s="16" t="s">
        <v>68</v>
      </c>
      <c r="G13" s="7">
        <v>2018</v>
      </c>
      <c r="H13" s="7"/>
    </row>
    <row r="14" spans="1:8" s="1" customFormat="1">
      <c r="A14" s="14">
        <v>11</v>
      </c>
      <c r="B14" s="15" t="s">
        <v>0</v>
      </c>
      <c r="C14" s="7" t="s">
        <v>108</v>
      </c>
      <c r="D14" s="30">
        <v>25984.75</v>
      </c>
      <c r="E14" s="8">
        <f t="shared" ref="E14:E21" si="1">D14*0.4</f>
        <v>10393.900000000001</v>
      </c>
      <c r="F14" s="16" t="s">
        <v>1</v>
      </c>
      <c r="G14" s="7">
        <v>2018</v>
      </c>
      <c r="H14" s="7"/>
    </row>
    <row r="15" spans="1:8" s="1" customFormat="1">
      <c r="A15" s="14">
        <v>12</v>
      </c>
      <c r="B15" s="15" t="s">
        <v>0</v>
      </c>
      <c r="C15" s="7" t="s">
        <v>109</v>
      </c>
      <c r="D15" s="30">
        <v>25527.360000000001</v>
      </c>
      <c r="E15" s="8">
        <f t="shared" si="1"/>
        <v>10210.944000000001</v>
      </c>
      <c r="F15" s="16" t="s">
        <v>1</v>
      </c>
      <c r="G15" s="7">
        <v>2018</v>
      </c>
      <c r="H15" s="7"/>
    </row>
    <row r="16" spans="1:8" s="1" customFormat="1">
      <c r="A16" s="14">
        <v>13</v>
      </c>
      <c r="B16" s="15" t="s">
        <v>0</v>
      </c>
      <c r="C16" s="7" t="s">
        <v>110</v>
      </c>
      <c r="D16" s="30">
        <v>25355.759999999998</v>
      </c>
      <c r="E16" s="8">
        <f t="shared" si="1"/>
        <v>10142.304</v>
      </c>
      <c r="F16" s="16" t="s">
        <v>1</v>
      </c>
      <c r="G16" s="7">
        <v>2018</v>
      </c>
      <c r="H16" s="7"/>
    </row>
    <row r="17" spans="1:8" s="1" customFormat="1">
      <c r="A17" s="14">
        <v>14</v>
      </c>
      <c r="B17" s="15" t="s">
        <v>0</v>
      </c>
      <c r="C17" s="7" t="s">
        <v>79</v>
      </c>
      <c r="D17" s="30">
        <v>23322.93</v>
      </c>
      <c r="E17" s="8">
        <f>D17*0.5</f>
        <v>11661.465</v>
      </c>
      <c r="F17" s="7" t="s">
        <v>2</v>
      </c>
      <c r="G17" s="7"/>
      <c r="H17" s="11">
        <v>0.1</v>
      </c>
    </row>
    <row r="18" spans="1:8" s="1" customFormat="1">
      <c r="A18" s="14">
        <v>15</v>
      </c>
      <c r="B18" s="15" t="s">
        <v>0</v>
      </c>
      <c r="C18" s="7" t="s">
        <v>80</v>
      </c>
      <c r="D18" s="30">
        <v>22569.7</v>
      </c>
      <c r="E18" s="8">
        <f>D18*0.5</f>
        <v>11284.85</v>
      </c>
      <c r="F18" s="7" t="s">
        <v>2</v>
      </c>
      <c r="G18" s="7"/>
      <c r="H18" s="11">
        <v>0.1</v>
      </c>
    </row>
    <row r="19" spans="1:8" s="1" customFormat="1">
      <c r="A19" s="14">
        <v>16</v>
      </c>
      <c r="B19" s="15" t="s">
        <v>0</v>
      </c>
      <c r="C19" s="7" t="s">
        <v>111</v>
      </c>
      <c r="D19" s="30">
        <v>22140.55</v>
      </c>
      <c r="E19" s="8">
        <f t="shared" si="1"/>
        <v>8856.2199999999993</v>
      </c>
      <c r="F19" s="16" t="s">
        <v>1</v>
      </c>
      <c r="G19" s="7">
        <v>2018</v>
      </c>
      <c r="H19" s="7"/>
    </row>
    <row r="20" spans="1:8" s="1" customFormat="1">
      <c r="A20" s="14">
        <v>17</v>
      </c>
      <c r="B20" s="15" t="s">
        <v>0</v>
      </c>
      <c r="C20" s="7" t="s">
        <v>81</v>
      </c>
      <c r="D20" s="30">
        <v>20736.080000000002</v>
      </c>
      <c r="E20" s="8">
        <f>D20*0.5</f>
        <v>10368.040000000001</v>
      </c>
      <c r="F20" s="7" t="s">
        <v>54</v>
      </c>
      <c r="G20" s="7"/>
      <c r="H20" s="11">
        <v>0.1</v>
      </c>
    </row>
    <row r="21" spans="1:8" s="1" customFormat="1">
      <c r="A21" s="14">
        <v>18</v>
      </c>
      <c r="B21" s="15" t="s">
        <v>0</v>
      </c>
      <c r="C21" s="7" t="s">
        <v>57</v>
      </c>
      <c r="D21" s="30">
        <v>20236.669999999998</v>
      </c>
      <c r="E21" s="8">
        <f t="shared" si="1"/>
        <v>8094.6679999999997</v>
      </c>
      <c r="F21" s="16" t="s">
        <v>1</v>
      </c>
      <c r="G21" s="7">
        <v>2018</v>
      </c>
      <c r="H21" s="7"/>
    </row>
    <row r="22" spans="1:8" s="1" customFormat="1">
      <c r="A22" s="14">
        <v>19</v>
      </c>
      <c r="B22" s="15" t="s">
        <v>0</v>
      </c>
      <c r="C22" s="7" t="s">
        <v>112</v>
      </c>
      <c r="D22" s="30">
        <v>18072.14</v>
      </c>
      <c r="E22" s="8">
        <f t="shared" ref="E22:E27" si="2">D22*0.3</f>
        <v>5421.6419999999998</v>
      </c>
      <c r="F22" s="16" t="s">
        <v>1</v>
      </c>
      <c r="G22" s="7">
        <v>2018</v>
      </c>
      <c r="H22" s="7"/>
    </row>
    <row r="23" spans="1:8" s="1" customFormat="1">
      <c r="A23" s="14">
        <v>20</v>
      </c>
      <c r="B23" s="15" t="s">
        <v>0</v>
      </c>
      <c r="C23" s="7" t="s">
        <v>58</v>
      </c>
      <c r="D23" s="30">
        <v>17866.13</v>
      </c>
      <c r="E23" s="8">
        <f t="shared" si="2"/>
        <v>5359.8389999999999</v>
      </c>
      <c r="F23" s="16" t="s">
        <v>1</v>
      </c>
      <c r="G23" s="7">
        <v>2018</v>
      </c>
      <c r="H23" s="7"/>
    </row>
    <row r="24" spans="1:8" s="1" customFormat="1">
      <c r="A24" s="14">
        <v>21</v>
      </c>
      <c r="B24" s="15" t="s">
        <v>0</v>
      </c>
      <c r="C24" s="7" t="s">
        <v>113</v>
      </c>
      <c r="D24" s="30">
        <v>15179.06</v>
      </c>
      <c r="E24" s="8">
        <f t="shared" si="2"/>
        <v>4553.7179999999998</v>
      </c>
      <c r="F24" s="16" t="s">
        <v>1</v>
      </c>
      <c r="G24" s="7">
        <v>2018</v>
      </c>
      <c r="H24" s="7"/>
    </row>
    <row r="25" spans="1:8" s="1" customFormat="1">
      <c r="A25" s="14">
        <v>22</v>
      </c>
      <c r="B25" s="15" t="s">
        <v>0</v>
      </c>
      <c r="C25" s="7" t="s">
        <v>82</v>
      </c>
      <c r="D25" s="30">
        <v>14900.33</v>
      </c>
      <c r="E25" s="8">
        <f t="shared" si="2"/>
        <v>4470.0990000000002</v>
      </c>
      <c r="F25" s="7" t="s">
        <v>83</v>
      </c>
      <c r="G25" s="7"/>
      <c r="H25" s="11"/>
    </row>
    <row r="26" spans="1:8" s="1" customFormat="1">
      <c r="A26" s="14">
        <v>23</v>
      </c>
      <c r="B26" s="15" t="s">
        <v>0</v>
      </c>
      <c r="C26" s="7" t="s">
        <v>59</v>
      </c>
      <c r="D26" s="30">
        <v>14882.15</v>
      </c>
      <c r="E26" s="8">
        <f t="shared" si="2"/>
        <v>4464.6449999999995</v>
      </c>
      <c r="F26" s="16" t="s">
        <v>1</v>
      </c>
      <c r="G26" s="7">
        <v>2018</v>
      </c>
      <c r="H26" s="7"/>
    </row>
    <row r="27" spans="1:8" s="1" customFormat="1">
      <c r="A27" s="14">
        <v>24</v>
      </c>
      <c r="B27" s="15" t="s">
        <v>0</v>
      </c>
      <c r="C27" s="7" t="s">
        <v>114</v>
      </c>
      <c r="D27" s="30">
        <v>14770.34</v>
      </c>
      <c r="E27" s="8">
        <f t="shared" si="2"/>
        <v>4431.1019999999999</v>
      </c>
      <c r="F27" s="16" t="s">
        <v>68</v>
      </c>
      <c r="G27" s="7">
        <v>2016</v>
      </c>
      <c r="H27" s="7"/>
    </row>
    <row r="28" spans="1:8" s="1" customFormat="1">
      <c r="A28" s="14">
        <v>25</v>
      </c>
      <c r="B28" s="15" t="s">
        <v>0</v>
      </c>
      <c r="C28" s="7" t="s">
        <v>84</v>
      </c>
      <c r="D28" s="30">
        <v>14294.63</v>
      </c>
      <c r="E28" s="8">
        <f>D28*0.4</f>
        <v>5717.8519999999999</v>
      </c>
      <c r="F28" s="7" t="s">
        <v>54</v>
      </c>
      <c r="G28" s="7"/>
      <c r="H28" s="11">
        <v>0.1</v>
      </c>
    </row>
    <row r="29" spans="1:8" s="1" customFormat="1">
      <c r="A29" s="14">
        <v>26</v>
      </c>
      <c r="B29" s="15" t="s">
        <v>0</v>
      </c>
      <c r="C29" s="7" t="s">
        <v>60</v>
      </c>
      <c r="D29" s="30">
        <v>12854.63</v>
      </c>
      <c r="E29" s="8">
        <f>D29*0.3</f>
        <v>3856.3889999999997</v>
      </c>
      <c r="F29" s="7" t="s">
        <v>68</v>
      </c>
      <c r="G29" s="7">
        <v>2017</v>
      </c>
      <c r="H29" s="7"/>
    </row>
    <row r="30" spans="1:8" s="1" customFormat="1">
      <c r="A30" s="14">
        <v>27</v>
      </c>
      <c r="B30" s="15" t="s">
        <v>0</v>
      </c>
      <c r="C30" s="7" t="s">
        <v>85</v>
      </c>
      <c r="D30" s="30">
        <v>11807.86</v>
      </c>
      <c r="E30" s="8">
        <f>D30*0.4</f>
        <v>4723.1440000000002</v>
      </c>
      <c r="F30" s="7" t="s">
        <v>54</v>
      </c>
      <c r="G30" s="7"/>
      <c r="H30" s="11">
        <v>0.1</v>
      </c>
    </row>
    <row r="31" spans="1:8" s="1" customFormat="1">
      <c r="A31" s="14">
        <v>28</v>
      </c>
      <c r="B31" s="15" t="s">
        <v>0</v>
      </c>
      <c r="C31" s="7" t="s">
        <v>115</v>
      </c>
      <c r="D31" s="30">
        <v>11530.9</v>
      </c>
      <c r="E31" s="8">
        <f>D31*0.3</f>
        <v>3459.27</v>
      </c>
      <c r="F31" s="16" t="s">
        <v>1</v>
      </c>
      <c r="G31" s="7">
        <v>2018</v>
      </c>
      <c r="H31" s="7"/>
    </row>
    <row r="32" spans="1:8" s="1" customFormat="1">
      <c r="A32" s="14">
        <v>29</v>
      </c>
      <c r="B32" s="15" t="s">
        <v>0</v>
      </c>
      <c r="C32" s="7" t="s">
        <v>61</v>
      </c>
      <c r="D32" s="30">
        <v>10479.09</v>
      </c>
      <c r="E32" s="8">
        <f>D32*0.3</f>
        <v>3143.7269999999999</v>
      </c>
      <c r="F32" s="16" t="s">
        <v>1</v>
      </c>
      <c r="G32" s="7">
        <v>2017</v>
      </c>
      <c r="H32" s="7"/>
    </row>
    <row r="33" spans="1:8" s="1" customFormat="1">
      <c r="A33" s="14">
        <v>30</v>
      </c>
      <c r="B33" s="15" t="s">
        <v>0</v>
      </c>
      <c r="C33" s="7" t="s">
        <v>116</v>
      </c>
      <c r="D33" s="30">
        <v>10183.86</v>
      </c>
      <c r="E33" s="8">
        <f>D33*0.3</f>
        <v>3055.1579999999999</v>
      </c>
      <c r="F33" s="16" t="s">
        <v>1</v>
      </c>
      <c r="G33" s="7">
        <v>2015</v>
      </c>
      <c r="H33" s="7"/>
    </row>
    <row r="34" spans="1:8" s="1" customFormat="1">
      <c r="A34" s="14">
        <v>31</v>
      </c>
      <c r="B34" s="15" t="s">
        <v>0</v>
      </c>
      <c r="C34" s="7" t="s">
        <v>117</v>
      </c>
      <c r="D34" s="30">
        <v>9788.1</v>
      </c>
      <c r="E34" s="8">
        <f>D34*0.3</f>
        <v>2936.43</v>
      </c>
      <c r="F34" s="16" t="s">
        <v>1</v>
      </c>
      <c r="G34" s="7">
        <v>2018</v>
      </c>
      <c r="H34" s="7"/>
    </row>
    <row r="35" spans="1:8" s="1" customFormat="1">
      <c r="A35" s="14">
        <v>32</v>
      </c>
      <c r="B35" s="15" t="s">
        <v>0</v>
      </c>
      <c r="C35" s="7" t="s">
        <v>86</v>
      </c>
      <c r="D35" s="30">
        <v>9642.6200000000008</v>
      </c>
      <c r="E35" s="8">
        <f>D35*0.4</f>
        <v>3857.0480000000007</v>
      </c>
      <c r="F35" s="7" t="s">
        <v>54</v>
      </c>
      <c r="G35" s="7"/>
      <c r="H35" s="11">
        <v>0.1</v>
      </c>
    </row>
    <row r="36" spans="1:8" s="1" customFormat="1">
      <c r="A36" s="14">
        <v>33</v>
      </c>
      <c r="B36" s="15" t="s">
        <v>0</v>
      </c>
      <c r="C36" s="7" t="s">
        <v>118</v>
      </c>
      <c r="D36" s="30">
        <v>8138.29</v>
      </c>
      <c r="E36" s="8">
        <f>D36*0.3</f>
        <v>2441.4870000000001</v>
      </c>
      <c r="F36" s="16" t="s">
        <v>1</v>
      </c>
      <c r="G36" s="7">
        <v>2017</v>
      </c>
      <c r="H36" s="7"/>
    </row>
    <row r="37" spans="1:8" s="1" customFormat="1">
      <c r="A37" s="14">
        <v>34</v>
      </c>
      <c r="B37" s="15" t="s">
        <v>119</v>
      </c>
      <c r="C37" s="7" t="s">
        <v>62</v>
      </c>
      <c r="D37" s="30">
        <v>7488.48</v>
      </c>
      <c r="E37" s="8">
        <f>D37*0.3</f>
        <v>2246.5439999999999</v>
      </c>
      <c r="F37" s="16" t="s">
        <v>1</v>
      </c>
      <c r="G37" s="7">
        <v>2018</v>
      </c>
      <c r="H37" s="7"/>
    </row>
    <row r="38" spans="1:8" s="1" customFormat="1">
      <c r="A38" s="14">
        <v>35</v>
      </c>
      <c r="B38" s="15" t="s">
        <v>0</v>
      </c>
      <c r="C38" s="7" t="s">
        <v>120</v>
      </c>
      <c r="D38" s="30">
        <v>7479.21</v>
      </c>
      <c r="E38" s="8">
        <f>D38*0.3</f>
        <v>2243.7629999999999</v>
      </c>
      <c r="F38" s="16" t="s">
        <v>1</v>
      </c>
      <c r="G38" s="7">
        <v>2018</v>
      </c>
      <c r="H38" s="7"/>
    </row>
    <row r="39" spans="1:8" s="1" customFormat="1">
      <c r="A39" s="14">
        <v>36</v>
      </c>
      <c r="B39" s="15" t="s">
        <v>0</v>
      </c>
      <c r="C39" s="7" t="s">
        <v>87</v>
      </c>
      <c r="D39" s="30">
        <v>7376.01</v>
      </c>
      <c r="E39" s="8">
        <f>D39*0.4</f>
        <v>2950.4040000000005</v>
      </c>
      <c r="F39" s="16" t="s">
        <v>54</v>
      </c>
      <c r="G39" s="7"/>
      <c r="H39" s="11">
        <v>0.1</v>
      </c>
    </row>
    <row r="40" spans="1:8" s="1" customFormat="1">
      <c r="A40" s="14">
        <v>37</v>
      </c>
      <c r="B40" s="15" t="s">
        <v>0</v>
      </c>
      <c r="C40" s="7" t="s">
        <v>63</v>
      </c>
      <c r="D40" s="30">
        <v>7375.53</v>
      </c>
      <c r="E40" s="8">
        <f>D40*0.3</f>
        <v>2212.6589999999997</v>
      </c>
      <c r="F40" s="16" t="s">
        <v>1</v>
      </c>
      <c r="G40" s="7">
        <v>2015</v>
      </c>
      <c r="H40" s="7"/>
    </row>
    <row r="41" spans="1:8" s="1" customFormat="1">
      <c r="A41" s="14">
        <v>38</v>
      </c>
      <c r="B41" s="15" t="s">
        <v>0</v>
      </c>
      <c r="C41" s="7" t="s">
        <v>121</v>
      </c>
      <c r="D41" s="30">
        <v>7207.56</v>
      </c>
      <c r="E41" s="8">
        <f>D41*0.3</f>
        <v>2162.268</v>
      </c>
      <c r="F41" s="16" t="s">
        <v>1</v>
      </c>
      <c r="G41" s="7">
        <v>2017</v>
      </c>
      <c r="H41" s="7"/>
    </row>
    <row r="42" spans="1:8" s="1" customFormat="1">
      <c r="A42" s="14">
        <v>39</v>
      </c>
      <c r="B42" s="15" t="s">
        <v>0</v>
      </c>
      <c r="C42" s="7" t="s">
        <v>88</v>
      </c>
      <c r="D42" s="30">
        <v>7120</v>
      </c>
      <c r="E42" s="8">
        <f>D42*0.4</f>
        <v>2848</v>
      </c>
      <c r="F42" s="7" t="s">
        <v>54</v>
      </c>
      <c r="G42" s="7"/>
      <c r="H42" s="11">
        <v>0.1</v>
      </c>
    </row>
    <row r="43" spans="1:8" s="1" customFormat="1">
      <c r="A43" s="14">
        <v>40</v>
      </c>
      <c r="B43" s="15" t="s">
        <v>0</v>
      </c>
      <c r="C43" s="7" t="s">
        <v>89</v>
      </c>
      <c r="D43" s="30">
        <v>7020.45</v>
      </c>
      <c r="E43" s="8">
        <f>D43*0.4</f>
        <v>2808.1800000000003</v>
      </c>
      <c r="F43" s="7" t="s">
        <v>54</v>
      </c>
      <c r="G43" s="7"/>
      <c r="H43" s="11">
        <v>0.1</v>
      </c>
    </row>
    <row r="44" spans="1:8" s="1" customFormat="1">
      <c r="A44" s="14">
        <v>41</v>
      </c>
      <c r="B44" s="15" t="s">
        <v>0</v>
      </c>
      <c r="C44" s="7" t="s">
        <v>64</v>
      </c>
      <c r="D44" s="30">
        <v>6555.33</v>
      </c>
      <c r="E44" s="8">
        <f>D44*0.3</f>
        <v>1966.5989999999999</v>
      </c>
      <c r="F44" s="16" t="s">
        <v>1</v>
      </c>
      <c r="G44" s="7">
        <v>2015</v>
      </c>
      <c r="H44" s="7"/>
    </row>
    <row r="45" spans="1:8" s="1" customFormat="1">
      <c r="A45" s="14">
        <v>42</v>
      </c>
      <c r="B45" s="15" t="s">
        <v>0</v>
      </c>
      <c r="C45" s="7" t="s">
        <v>90</v>
      </c>
      <c r="D45" s="30">
        <v>6505.23</v>
      </c>
      <c r="E45" s="8">
        <f>D45*0.35</f>
        <v>2276.8304999999996</v>
      </c>
      <c r="F45" s="16" t="s">
        <v>76</v>
      </c>
      <c r="G45" s="7">
        <v>2012</v>
      </c>
      <c r="H45" s="11">
        <v>0.05</v>
      </c>
    </row>
    <row r="46" spans="1:8" s="1" customFormat="1">
      <c r="A46" s="14">
        <v>43</v>
      </c>
      <c r="B46" s="15" t="s">
        <v>0</v>
      </c>
      <c r="C46" s="7" t="s">
        <v>65</v>
      </c>
      <c r="D46" s="30">
        <v>6316.08</v>
      </c>
      <c r="E46" s="8">
        <f>D46*0.3</f>
        <v>1894.8239999999998</v>
      </c>
      <c r="F46" s="7" t="s">
        <v>68</v>
      </c>
      <c r="G46" s="7">
        <v>2016</v>
      </c>
      <c r="H46" s="7"/>
    </row>
    <row r="47" spans="1:8" s="1" customFormat="1">
      <c r="A47" s="14">
        <v>44</v>
      </c>
      <c r="B47" s="15" t="s">
        <v>0</v>
      </c>
      <c r="C47" s="7" t="s">
        <v>91</v>
      </c>
      <c r="D47" s="30">
        <v>6068.05</v>
      </c>
      <c r="E47" s="8">
        <f>D47*0.4</f>
        <v>2427.2200000000003</v>
      </c>
      <c r="F47" s="7" t="s">
        <v>54</v>
      </c>
      <c r="G47" s="7"/>
      <c r="H47" s="11">
        <v>0.1</v>
      </c>
    </row>
    <row r="48" spans="1:8" s="1" customFormat="1">
      <c r="A48" s="14">
        <v>45</v>
      </c>
      <c r="B48" s="15" t="s">
        <v>0</v>
      </c>
      <c r="C48" s="7" t="s">
        <v>92</v>
      </c>
      <c r="D48" s="30">
        <v>6049.8</v>
      </c>
      <c r="E48" s="8">
        <f>D48*0.35</f>
        <v>2117.4299999999998</v>
      </c>
      <c r="F48" s="7" t="s">
        <v>76</v>
      </c>
      <c r="G48" s="7">
        <v>2012</v>
      </c>
      <c r="H48" s="11">
        <v>0.05</v>
      </c>
    </row>
    <row r="49" spans="1:8" s="1" customFormat="1">
      <c r="A49" s="14">
        <v>46</v>
      </c>
      <c r="B49" s="15" t="s">
        <v>0</v>
      </c>
      <c r="C49" s="7" t="s">
        <v>93</v>
      </c>
      <c r="D49" s="30">
        <v>5950.26</v>
      </c>
      <c r="E49" s="8">
        <f>D49*0.4</f>
        <v>2380.1040000000003</v>
      </c>
      <c r="F49" s="7" t="s">
        <v>2</v>
      </c>
      <c r="G49" s="7"/>
      <c r="H49" s="11">
        <v>0.1</v>
      </c>
    </row>
    <row r="50" spans="1:8" s="1" customFormat="1">
      <c r="A50" s="14">
        <v>47</v>
      </c>
      <c r="B50" s="15" t="s">
        <v>0</v>
      </c>
      <c r="C50" s="7" t="s">
        <v>122</v>
      </c>
      <c r="D50" s="30">
        <v>5779.95</v>
      </c>
      <c r="E50" s="8">
        <f>D50*0.3</f>
        <v>1733.9849999999999</v>
      </c>
      <c r="F50" s="16" t="s">
        <v>1</v>
      </c>
      <c r="G50" s="7">
        <v>2018</v>
      </c>
      <c r="H50" s="7"/>
    </row>
    <row r="51" spans="1:8" s="1" customFormat="1">
      <c r="A51" s="14">
        <v>48</v>
      </c>
      <c r="B51" s="15" t="s">
        <v>0</v>
      </c>
      <c r="C51" s="7" t="s">
        <v>66</v>
      </c>
      <c r="D51" s="30">
        <v>5643.67</v>
      </c>
      <c r="E51" s="8">
        <f>D51*0.3</f>
        <v>1693.1009999999999</v>
      </c>
      <c r="F51" s="16" t="s">
        <v>1</v>
      </c>
      <c r="G51" s="7">
        <v>2015</v>
      </c>
      <c r="H51" s="7"/>
    </row>
    <row r="52" spans="1:8" s="1" customFormat="1">
      <c r="A52" s="14">
        <v>49</v>
      </c>
      <c r="B52" s="15" t="s">
        <v>0</v>
      </c>
      <c r="C52" s="7" t="s">
        <v>168</v>
      </c>
      <c r="D52" s="30">
        <v>5626.42</v>
      </c>
      <c r="E52" s="8">
        <f>D52*0.4</f>
        <v>2250.5680000000002</v>
      </c>
      <c r="F52" s="7" t="s">
        <v>54</v>
      </c>
      <c r="G52" s="7"/>
      <c r="H52" s="11">
        <v>0.1</v>
      </c>
    </row>
    <row r="53" spans="1:8" s="1" customFormat="1">
      <c r="A53" s="14">
        <v>50</v>
      </c>
      <c r="B53" s="15" t="s">
        <v>0</v>
      </c>
      <c r="C53" s="7" t="s">
        <v>169</v>
      </c>
      <c r="D53" s="30">
        <v>5235.82</v>
      </c>
      <c r="E53" s="8">
        <f>D53*0.4</f>
        <v>2094.328</v>
      </c>
      <c r="F53" s="7" t="s">
        <v>54</v>
      </c>
      <c r="G53" s="7"/>
      <c r="H53" s="11">
        <v>0.1</v>
      </c>
    </row>
    <row r="54" spans="1:8" s="1" customFormat="1">
      <c r="A54" s="14">
        <v>51</v>
      </c>
      <c r="B54" s="15" t="s">
        <v>0</v>
      </c>
      <c r="C54" s="7" t="s">
        <v>67</v>
      </c>
      <c r="D54" s="30">
        <v>5067.55</v>
      </c>
      <c r="E54" s="8">
        <f>D54*0.3</f>
        <v>1520.2650000000001</v>
      </c>
      <c r="F54" s="7" t="s">
        <v>68</v>
      </c>
      <c r="G54" s="7">
        <v>2016</v>
      </c>
      <c r="H54" s="7"/>
    </row>
    <row r="55" spans="1:8" s="1" customFormat="1">
      <c r="A55" s="14">
        <v>52</v>
      </c>
      <c r="B55" s="15" t="s">
        <v>0</v>
      </c>
      <c r="C55" s="7" t="s">
        <v>170</v>
      </c>
      <c r="D55" s="30">
        <v>4852.6400000000003</v>
      </c>
      <c r="E55" s="8">
        <f>D55*0.4</f>
        <v>1941.0560000000003</v>
      </c>
      <c r="F55" s="7" t="s">
        <v>2</v>
      </c>
      <c r="G55" s="7"/>
      <c r="H55" s="11">
        <v>0.1</v>
      </c>
    </row>
    <row r="56" spans="1:8" s="1" customFormat="1">
      <c r="A56" s="14">
        <v>53</v>
      </c>
      <c r="B56" s="15" t="s">
        <v>0</v>
      </c>
      <c r="C56" s="7" t="s">
        <v>69</v>
      </c>
      <c r="D56" s="30">
        <v>4848.0600000000004</v>
      </c>
      <c r="E56" s="8">
        <f t="shared" ref="E56:E57" si="3">D56*0.4</f>
        <v>1939.2240000000002</v>
      </c>
      <c r="F56" s="7" t="s">
        <v>2</v>
      </c>
      <c r="G56" s="7"/>
      <c r="H56" s="11">
        <v>0.1</v>
      </c>
    </row>
    <row r="57" spans="1:8" s="1" customFormat="1">
      <c r="A57" s="14">
        <v>54</v>
      </c>
      <c r="B57" s="15" t="s">
        <v>0</v>
      </c>
      <c r="C57" s="7" t="s">
        <v>171</v>
      </c>
      <c r="D57" s="30">
        <v>4504.07</v>
      </c>
      <c r="E57" s="8">
        <f t="shared" si="3"/>
        <v>1801.6279999999999</v>
      </c>
      <c r="F57" s="7" t="s">
        <v>2</v>
      </c>
      <c r="G57" s="7"/>
      <c r="H57" s="11">
        <v>0.1</v>
      </c>
    </row>
    <row r="58" spans="1:8" s="1" customFormat="1">
      <c r="A58" s="14">
        <v>55</v>
      </c>
      <c r="B58" s="15" t="s">
        <v>0</v>
      </c>
      <c r="C58" s="7" t="s">
        <v>70</v>
      </c>
      <c r="D58" s="30">
        <v>4418.24</v>
      </c>
      <c r="E58" s="8">
        <f>D58*0.35</f>
        <v>1546.3839999999998</v>
      </c>
      <c r="F58" s="7" t="s">
        <v>76</v>
      </c>
      <c r="G58" s="7">
        <v>2013</v>
      </c>
      <c r="H58" s="11">
        <v>0.05</v>
      </c>
    </row>
    <row r="59" spans="1:8" s="1" customFormat="1">
      <c r="A59" s="14">
        <v>56</v>
      </c>
      <c r="B59" s="15" t="s">
        <v>0</v>
      </c>
      <c r="C59" s="7" t="s">
        <v>71</v>
      </c>
      <c r="D59" s="30">
        <v>4293.67</v>
      </c>
      <c r="E59" s="8">
        <f t="shared" ref="E59:E66" si="4">D59*0.3</f>
        <v>1288.1009999999999</v>
      </c>
      <c r="F59" s="16" t="s">
        <v>1</v>
      </c>
      <c r="G59" s="7">
        <v>2016</v>
      </c>
      <c r="H59" s="7"/>
    </row>
    <row r="60" spans="1:8" s="1" customFormat="1">
      <c r="A60" s="14">
        <v>57</v>
      </c>
      <c r="B60" s="15" t="s">
        <v>0</v>
      </c>
      <c r="C60" s="7" t="s">
        <v>172</v>
      </c>
      <c r="D60" s="30">
        <v>4250.2</v>
      </c>
      <c r="E60" s="8">
        <f t="shared" si="4"/>
        <v>1275.06</v>
      </c>
      <c r="F60" s="16" t="s">
        <v>1</v>
      </c>
      <c r="G60" s="7">
        <v>2018</v>
      </c>
      <c r="H60" s="7"/>
    </row>
    <row r="61" spans="1:8" s="1" customFormat="1">
      <c r="A61" s="14">
        <v>58</v>
      </c>
      <c r="B61" s="15" t="s">
        <v>0</v>
      </c>
      <c r="C61" s="7" t="s">
        <v>173</v>
      </c>
      <c r="D61" s="30">
        <v>4207.32</v>
      </c>
      <c r="E61" s="8">
        <f t="shared" si="4"/>
        <v>1262.1959999999999</v>
      </c>
      <c r="F61" s="16" t="s">
        <v>1</v>
      </c>
      <c r="G61" s="7">
        <v>2018</v>
      </c>
      <c r="H61" s="7"/>
    </row>
    <row r="62" spans="1:8" s="1" customFormat="1">
      <c r="A62" s="14">
        <v>59</v>
      </c>
      <c r="B62" s="15" t="s">
        <v>0</v>
      </c>
      <c r="C62" s="7" t="s">
        <v>94</v>
      </c>
      <c r="D62" s="30">
        <v>4201.3100000000004</v>
      </c>
      <c r="E62" s="8">
        <f t="shared" si="4"/>
        <v>1260.393</v>
      </c>
      <c r="F62" s="7" t="s">
        <v>83</v>
      </c>
      <c r="G62" s="7"/>
      <c r="H62" s="11" t="s">
        <v>187</v>
      </c>
    </row>
    <row r="63" spans="1:8" s="1" customFormat="1">
      <c r="A63" s="14">
        <v>60</v>
      </c>
      <c r="B63" s="15" t="s">
        <v>0</v>
      </c>
      <c r="C63" s="7" t="s">
        <v>174</v>
      </c>
      <c r="D63" s="30">
        <v>4065.63</v>
      </c>
      <c r="E63" s="8">
        <f t="shared" si="4"/>
        <v>1219.6890000000001</v>
      </c>
      <c r="F63" s="16" t="s">
        <v>1</v>
      </c>
      <c r="G63" s="7">
        <v>2018</v>
      </c>
      <c r="H63" s="7"/>
    </row>
    <row r="64" spans="1:8" s="1" customFormat="1">
      <c r="A64" s="14">
        <v>61</v>
      </c>
      <c r="B64" s="15" t="s">
        <v>0</v>
      </c>
      <c r="C64" s="7" t="s">
        <v>175</v>
      </c>
      <c r="D64" s="30">
        <v>4065.43</v>
      </c>
      <c r="E64" s="8">
        <f t="shared" si="4"/>
        <v>1219.6289999999999</v>
      </c>
      <c r="F64" s="16" t="s">
        <v>1</v>
      </c>
      <c r="G64" s="7">
        <v>2018</v>
      </c>
      <c r="H64" s="7"/>
    </row>
    <row r="65" spans="1:8" s="1" customFormat="1">
      <c r="A65" s="14">
        <v>62</v>
      </c>
      <c r="B65" s="15" t="s">
        <v>0</v>
      </c>
      <c r="C65" s="7" t="s">
        <v>72</v>
      </c>
      <c r="D65" s="30">
        <v>4005.01</v>
      </c>
      <c r="E65" s="8">
        <f t="shared" si="4"/>
        <v>1201.5029999999999</v>
      </c>
      <c r="F65" s="16" t="s">
        <v>1</v>
      </c>
      <c r="G65" s="7">
        <v>2015</v>
      </c>
      <c r="H65" s="7"/>
    </row>
    <row r="66" spans="1:8" s="1" customFormat="1">
      <c r="A66" s="14">
        <v>63</v>
      </c>
      <c r="B66" s="15" t="s">
        <v>0</v>
      </c>
      <c r="C66" s="7" t="s">
        <v>176</v>
      </c>
      <c r="D66" s="30">
        <v>3915.16</v>
      </c>
      <c r="E66" s="8">
        <f t="shared" si="4"/>
        <v>1174.548</v>
      </c>
      <c r="F66" s="16" t="s">
        <v>1</v>
      </c>
      <c r="G66" s="7">
        <v>2018</v>
      </c>
      <c r="H66" s="7"/>
    </row>
    <row r="67" spans="1:8" s="1" customFormat="1">
      <c r="A67" s="14">
        <v>64</v>
      </c>
      <c r="B67" s="15" t="s">
        <v>0</v>
      </c>
      <c r="C67" s="7" t="s">
        <v>73</v>
      </c>
      <c r="D67" s="30">
        <v>3734.52</v>
      </c>
      <c r="E67" s="8">
        <f>D67*0.35</f>
        <v>1307.0819999999999</v>
      </c>
      <c r="F67" s="7" t="s">
        <v>76</v>
      </c>
      <c r="G67" s="7">
        <v>2013</v>
      </c>
      <c r="H67" s="11">
        <v>0.05</v>
      </c>
    </row>
    <row r="68" spans="1:8" s="13" customFormat="1">
      <c r="A68" s="14">
        <v>65</v>
      </c>
      <c r="B68" s="15" t="s">
        <v>0</v>
      </c>
      <c r="C68" s="7" t="s">
        <v>177</v>
      </c>
      <c r="D68" s="30">
        <v>3702.23</v>
      </c>
      <c r="E68" s="8">
        <f>D68*0.35</f>
        <v>1295.7804999999998</v>
      </c>
      <c r="F68" s="16" t="s">
        <v>76</v>
      </c>
      <c r="G68" s="7">
        <v>2010</v>
      </c>
      <c r="H68" s="11">
        <v>0.05</v>
      </c>
    </row>
    <row r="69" spans="1:8" s="1" customFormat="1">
      <c r="A69" s="14">
        <v>66</v>
      </c>
      <c r="B69" s="15" t="s">
        <v>0</v>
      </c>
      <c r="C69" s="7" t="s">
        <v>178</v>
      </c>
      <c r="D69" s="30">
        <v>3564.99</v>
      </c>
      <c r="E69" s="8">
        <f>D69*0.4</f>
        <v>1425.9960000000001</v>
      </c>
      <c r="F69" s="7" t="s">
        <v>2</v>
      </c>
      <c r="G69" s="7"/>
      <c r="H69" s="11">
        <v>0.1</v>
      </c>
    </row>
    <row r="70" spans="1:8" s="1" customFormat="1" ht="19.5" customHeight="1">
      <c r="A70" s="14">
        <v>67</v>
      </c>
      <c r="B70" s="15" t="s">
        <v>0</v>
      </c>
      <c r="C70" s="7" t="s">
        <v>179</v>
      </c>
      <c r="D70" s="30">
        <v>3496.36</v>
      </c>
      <c r="E70" s="8">
        <f>D70*0.3</f>
        <v>1048.9079999999999</v>
      </c>
      <c r="F70" s="16" t="s">
        <v>1</v>
      </c>
      <c r="G70" s="7">
        <v>2016</v>
      </c>
      <c r="H70" s="7"/>
    </row>
    <row r="71" spans="1:8" s="1" customFormat="1">
      <c r="A71" s="17">
        <v>68</v>
      </c>
      <c r="B71" s="15" t="s">
        <v>0</v>
      </c>
      <c r="C71" s="7" t="s">
        <v>180</v>
      </c>
      <c r="D71" s="30">
        <v>3426.45</v>
      </c>
      <c r="E71" s="8">
        <f>D71*0.3</f>
        <v>1027.9349999999999</v>
      </c>
      <c r="F71" s="16" t="s">
        <v>1</v>
      </c>
      <c r="G71" s="7">
        <v>2016</v>
      </c>
      <c r="H71" s="7"/>
    </row>
    <row r="72" spans="1:8" s="1" customFormat="1">
      <c r="A72" s="17">
        <v>69</v>
      </c>
      <c r="B72" s="15" t="s">
        <v>0</v>
      </c>
      <c r="C72" s="7" t="s">
        <v>74</v>
      </c>
      <c r="D72" s="30">
        <v>3396.74</v>
      </c>
      <c r="E72" s="8">
        <f>D72*0.3</f>
        <v>1019.0219999999999</v>
      </c>
      <c r="F72" s="16" t="s">
        <v>1</v>
      </c>
      <c r="G72" s="7">
        <v>2018</v>
      </c>
      <c r="H72" s="7"/>
    </row>
    <row r="73" spans="1:8" s="1" customFormat="1">
      <c r="A73" s="17">
        <v>70</v>
      </c>
      <c r="B73" s="15" t="s">
        <v>0</v>
      </c>
      <c r="C73" s="7" t="s">
        <v>181</v>
      </c>
      <c r="D73" s="30">
        <v>3319.53</v>
      </c>
      <c r="E73" s="8">
        <f>D73*0.3</f>
        <v>995.85900000000004</v>
      </c>
      <c r="F73" s="16" t="s">
        <v>1</v>
      </c>
      <c r="G73" s="7">
        <v>2016</v>
      </c>
      <c r="H73" s="7"/>
    </row>
    <row r="74" spans="1:8" s="1" customFormat="1">
      <c r="A74" s="17">
        <v>71</v>
      </c>
      <c r="B74" s="15" t="s">
        <v>0</v>
      </c>
      <c r="C74" s="7" t="s">
        <v>182</v>
      </c>
      <c r="D74" s="30">
        <v>3244.56</v>
      </c>
      <c r="E74" s="8">
        <f>D74*0.3</f>
        <v>973.36799999999994</v>
      </c>
      <c r="F74" s="16" t="s">
        <v>1</v>
      </c>
      <c r="G74" s="7">
        <v>2018</v>
      </c>
      <c r="H74" s="7"/>
    </row>
    <row r="75" spans="1:8" s="1" customFormat="1">
      <c r="A75" s="17">
        <v>72</v>
      </c>
      <c r="B75" s="15" t="s">
        <v>0</v>
      </c>
      <c r="C75" s="7" t="s">
        <v>77</v>
      </c>
      <c r="D75" s="30">
        <v>3206.94</v>
      </c>
      <c r="E75" s="8">
        <f>D75*0.4</f>
        <v>1282.7760000000001</v>
      </c>
      <c r="F75" s="7" t="s">
        <v>2</v>
      </c>
      <c r="G75" s="7"/>
      <c r="H75" s="11">
        <v>0.1</v>
      </c>
    </row>
    <row r="76" spans="1:8" s="1" customFormat="1">
      <c r="A76" s="17">
        <v>73</v>
      </c>
      <c r="B76" s="15" t="s">
        <v>0</v>
      </c>
      <c r="C76" s="7" t="s">
        <v>183</v>
      </c>
      <c r="D76" s="30">
        <v>3171.66</v>
      </c>
      <c r="E76" s="8">
        <f>D76*0.3</f>
        <v>951.49799999999993</v>
      </c>
      <c r="F76" s="16" t="s">
        <v>1</v>
      </c>
      <c r="G76" s="7">
        <v>2017</v>
      </c>
      <c r="H76" s="7"/>
    </row>
    <row r="77" spans="1:8" s="1" customFormat="1">
      <c r="A77" s="17">
        <v>74</v>
      </c>
      <c r="B77" s="15" t="s">
        <v>0</v>
      </c>
      <c r="C77" s="7" t="s">
        <v>184</v>
      </c>
      <c r="D77" s="30">
        <v>3116.13</v>
      </c>
      <c r="E77" s="8">
        <f>D77*0.4</f>
        <v>1246.4520000000002</v>
      </c>
      <c r="F77" s="7" t="s">
        <v>2</v>
      </c>
      <c r="G77" s="7"/>
      <c r="H77" s="11">
        <v>0.1</v>
      </c>
    </row>
    <row r="78" spans="1:8" s="1" customFormat="1">
      <c r="A78" s="17">
        <v>75</v>
      </c>
      <c r="B78" s="15" t="s">
        <v>0</v>
      </c>
      <c r="C78" s="7" t="s">
        <v>75</v>
      </c>
      <c r="D78" s="30">
        <v>3110.24</v>
      </c>
      <c r="E78" s="8">
        <f>D78*0.3</f>
        <v>933.07199999999989</v>
      </c>
      <c r="F78" s="16" t="s">
        <v>1</v>
      </c>
      <c r="G78" s="7">
        <v>2018</v>
      </c>
      <c r="H78" s="7"/>
    </row>
    <row r="79" spans="1:8" s="1" customFormat="1">
      <c r="A79" s="17">
        <v>76</v>
      </c>
      <c r="B79" s="15" t="s">
        <v>0</v>
      </c>
      <c r="C79" s="7" t="s">
        <v>185</v>
      </c>
      <c r="D79" s="30">
        <v>3056.59</v>
      </c>
      <c r="E79" s="8">
        <f>D79*0.3</f>
        <v>916.97699999999998</v>
      </c>
      <c r="F79" s="16" t="s">
        <v>1</v>
      </c>
      <c r="G79" s="7">
        <v>2018</v>
      </c>
      <c r="H79" s="7"/>
    </row>
    <row r="80" spans="1:8" s="1" customFormat="1">
      <c r="A80" s="17">
        <v>77</v>
      </c>
      <c r="B80" s="9" t="s">
        <v>3</v>
      </c>
      <c r="C80" s="9" t="s">
        <v>22</v>
      </c>
      <c r="D80" s="31">
        <v>85834.8</v>
      </c>
      <c r="E80" s="10">
        <v>40000</v>
      </c>
      <c r="F80" s="16" t="s">
        <v>1</v>
      </c>
      <c r="G80" s="9">
        <v>2018</v>
      </c>
      <c r="H80" s="9"/>
    </row>
    <row r="81" spans="1:8">
      <c r="A81" s="16">
        <v>78</v>
      </c>
      <c r="B81" s="9" t="s">
        <v>3</v>
      </c>
      <c r="C81" s="9" t="s">
        <v>23</v>
      </c>
      <c r="D81" s="31">
        <v>12407.76</v>
      </c>
      <c r="E81" s="10">
        <v>4963.1040000000003</v>
      </c>
      <c r="F81" s="7" t="s">
        <v>2</v>
      </c>
      <c r="G81" s="9"/>
      <c r="H81" s="12">
        <v>0.1</v>
      </c>
    </row>
    <row r="82" spans="1:8">
      <c r="A82" s="16">
        <v>79</v>
      </c>
      <c r="B82" s="9" t="s">
        <v>3</v>
      </c>
      <c r="C82" s="9" t="s">
        <v>24</v>
      </c>
      <c r="D82" s="31">
        <v>3784.64</v>
      </c>
      <c r="E82" s="10">
        <v>1324.6239999999998</v>
      </c>
      <c r="F82" s="16" t="s">
        <v>123</v>
      </c>
      <c r="G82" s="9">
        <v>2014</v>
      </c>
      <c r="H82" s="12">
        <v>0.05</v>
      </c>
    </row>
    <row r="83" spans="1:8">
      <c r="A83" s="16">
        <v>80</v>
      </c>
      <c r="B83" s="9" t="s">
        <v>124</v>
      </c>
      <c r="C83" s="9" t="s">
        <v>25</v>
      </c>
      <c r="D83" s="31">
        <v>38511.980000000003</v>
      </c>
      <c r="E83" s="10">
        <f>D83*0.55</f>
        <v>21181.589000000004</v>
      </c>
      <c r="F83" s="7" t="s">
        <v>125</v>
      </c>
      <c r="G83" s="9"/>
      <c r="H83" s="12">
        <v>0.05</v>
      </c>
    </row>
    <row r="84" spans="1:8">
      <c r="A84" s="16">
        <v>81</v>
      </c>
      <c r="B84" s="9" t="s">
        <v>126</v>
      </c>
      <c r="C84" s="9" t="s">
        <v>26</v>
      </c>
      <c r="D84" s="31">
        <v>5414.46</v>
      </c>
      <c r="E84" s="10">
        <f>D84*0.3</f>
        <v>1624.338</v>
      </c>
      <c r="F84" s="7" t="s">
        <v>127</v>
      </c>
      <c r="G84" s="9"/>
      <c r="H84" s="12"/>
    </row>
    <row r="85" spans="1:8">
      <c r="A85" s="16">
        <v>82</v>
      </c>
      <c r="B85" s="9" t="s">
        <v>126</v>
      </c>
      <c r="C85" s="9" t="s">
        <v>27</v>
      </c>
      <c r="D85" s="31">
        <v>3914.64</v>
      </c>
      <c r="E85" s="10">
        <v>1174.3919999999998</v>
      </c>
      <c r="F85" s="16" t="s">
        <v>1</v>
      </c>
      <c r="G85" s="9">
        <v>2018</v>
      </c>
      <c r="H85" s="9"/>
    </row>
    <row r="86" spans="1:8">
      <c r="A86" s="16">
        <v>83</v>
      </c>
      <c r="B86" s="9" t="s">
        <v>128</v>
      </c>
      <c r="C86" s="9" t="s">
        <v>28</v>
      </c>
      <c r="D86" s="31">
        <v>3563.92</v>
      </c>
      <c r="E86" s="10">
        <v>1069.1759999999999</v>
      </c>
      <c r="F86" s="16" t="s">
        <v>129</v>
      </c>
      <c r="G86" s="9">
        <v>2015</v>
      </c>
      <c r="H86" s="9"/>
    </row>
    <row r="87" spans="1:8">
      <c r="A87" s="16">
        <v>84</v>
      </c>
      <c r="B87" s="9" t="s">
        <v>128</v>
      </c>
      <c r="C87" s="9" t="s">
        <v>29</v>
      </c>
      <c r="D87" s="31">
        <v>3242.64</v>
      </c>
      <c r="E87" s="10">
        <v>1297.056</v>
      </c>
      <c r="F87" s="7" t="s">
        <v>2</v>
      </c>
      <c r="G87" s="9"/>
      <c r="H87" s="12">
        <v>0.1</v>
      </c>
    </row>
    <row r="88" spans="1:8">
      <c r="A88" s="16">
        <v>85</v>
      </c>
      <c r="B88" s="9" t="s">
        <v>130</v>
      </c>
      <c r="C88" s="9" t="s">
        <v>131</v>
      </c>
      <c r="D88" s="31">
        <v>3177.11</v>
      </c>
      <c r="E88" s="10">
        <f>D88*0.3</f>
        <v>953.13300000000004</v>
      </c>
      <c r="F88" s="7" t="s">
        <v>132</v>
      </c>
      <c r="G88" s="9"/>
      <c r="H88" s="12"/>
    </row>
    <row r="89" spans="1:8">
      <c r="A89" s="16">
        <v>86</v>
      </c>
      <c r="B89" s="9" t="s">
        <v>4</v>
      </c>
      <c r="C89" s="9" t="s">
        <v>30</v>
      </c>
      <c r="D89" s="31">
        <v>12409.38</v>
      </c>
      <c r="E89" s="10">
        <v>3722.8139999999994</v>
      </c>
      <c r="F89" s="16" t="s">
        <v>1</v>
      </c>
      <c r="G89" s="9">
        <v>2018</v>
      </c>
      <c r="H89" s="9"/>
    </row>
    <row r="90" spans="1:8">
      <c r="A90" s="16">
        <v>87</v>
      </c>
      <c r="B90" s="9" t="s">
        <v>4</v>
      </c>
      <c r="C90" s="9" t="s">
        <v>31</v>
      </c>
      <c r="D90" s="31">
        <v>7142.86</v>
      </c>
      <c r="E90" s="10">
        <v>2857.1440000000002</v>
      </c>
      <c r="F90" s="7" t="s">
        <v>2</v>
      </c>
      <c r="G90" s="9"/>
      <c r="H90" s="12">
        <v>0.1</v>
      </c>
    </row>
    <row r="91" spans="1:8">
      <c r="A91" s="16">
        <v>88</v>
      </c>
      <c r="B91" s="9" t="s">
        <v>4</v>
      </c>
      <c r="C91" s="9" t="s">
        <v>32</v>
      </c>
      <c r="D91" s="31">
        <v>4760.43</v>
      </c>
      <c r="E91" s="10">
        <v>1428.1290000000001</v>
      </c>
      <c r="F91" s="16" t="s">
        <v>1</v>
      </c>
      <c r="G91" s="9">
        <v>2018</v>
      </c>
      <c r="H91" s="9"/>
    </row>
    <row r="92" spans="1:8">
      <c r="A92" s="16">
        <v>89</v>
      </c>
      <c r="B92" s="9" t="s">
        <v>4</v>
      </c>
      <c r="C92" s="9" t="s">
        <v>33</v>
      </c>
      <c r="D92" s="31">
        <v>3991.68</v>
      </c>
      <c r="E92" s="10">
        <v>1596.672</v>
      </c>
      <c r="F92" s="7" t="s">
        <v>2</v>
      </c>
      <c r="G92" s="9"/>
      <c r="H92" s="12">
        <v>0.1</v>
      </c>
    </row>
    <row r="93" spans="1:8">
      <c r="A93" s="16">
        <v>90</v>
      </c>
      <c r="B93" s="9" t="s">
        <v>5</v>
      </c>
      <c r="C93" s="9" t="s">
        <v>133</v>
      </c>
      <c r="D93" s="31">
        <v>12782.69</v>
      </c>
      <c r="E93" s="10">
        <v>5113.0760000000009</v>
      </c>
      <c r="F93" s="7" t="s">
        <v>2</v>
      </c>
      <c r="G93" s="9"/>
      <c r="H93" s="12">
        <v>0.1</v>
      </c>
    </row>
    <row r="94" spans="1:8">
      <c r="A94" s="16">
        <v>91</v>
      </c>
      <c r="B94" s="9" t="s">
        <v>5</v>
      </c>
      <c r="C94" s="9" t="s">
        <v>134</v>
      </c>
      <c r="D94" s="31">
        <v>5193.2299999999996</v>
      </c>
      <c r="E94" s="10">
        <f>D94*0.35</f>
        <v>1817.6304999999998</v>
      </c>
      <c r="F94" s="7" t="s">
        <v>135</v>
      </c>
      <c r="G94" s="9"/>
      <c r="H94" s="12">
        <v>0.05</v>
      </c>
    </row>
    <row r="95" spans="1:8">
      <c r="A95" s="16">
        <v>92</v>
      </c>
      <c r="B95" s="9" t="s">
        <v>5</v>
      </c>
      <c r="C95" s="9" t="s">
        <v>136</v>
      </c>
      <c r="D95" s="31">
        <v>3747.07</v>
      </c>
      <c r="E95" s="10">
        <v>1498.8280000000002</v>
      </c>
      <c r="F95" s="7" t="s">
        <v>2</v>
      </c>
      <c r="G95" s="9"/>
      <c r="H95" s="12">
        <v>0.1</v>
      </c>
    </row>
    <row r="96" spans="1:8">
      <c r="A96" s="16">
        <v>93</v>
      </c>
      <c r="B96" s="9" t="s">
        <v>6</v>
      </c>
      <c r="C96" s="9" t="s">
        <v>34</v>
      </c>
      <c r="D96" s="31">
        <v>13048.28</v>
      </c>
      <c r="E96" s="10">
        <v>5219.3120000000008</v>
      </c>
      <c r="F96" s="7" t="s">
        <v>2</v>
      </c>
      <c r="G96" s="9"/>
      <c r="H96" s="12">
        <v>0.1</v>
      </c>
    </row>
    <row r="97" spans="1:8">
      <c r="A97" s="16">
        <v>94</v>
      </c>
      <c r="B97" s="9" t="s">
        <v>6</v>
      </c>
      <c r="C97" s="9" t="s">
        <v>35</v>
      </c>
      <c r="D97" s="31">
        <v>3802.1</v>
      </c>
      <c r="E97" s="10">
        <v>1140.6299999999999</v>
      </c>
      <c r="F97" s="16" t="s">
        <v>1</v>
      </c>
      <c r="G97" s="9">
        <v>2018</v>
      </c>
      <c r="H97" s="9"/>
    </row>
    <row r="98" spans="1:8">
      <c r="A98" s="16">
        <v>95</v>
      </c>
      <c r="B98" s="9" t="s">
        <v>6</v>
      </c>
      <c r="C98" s="9" t="s">
        <v>36</v>
      </c>
      <c r="D98" s="31">
        <v>3307.23</v>
      </c>
      <c r="E98" s="10">
        <v>992.16899999999998</v>
      </c>
      <c r="F98" s="16" t="s">
        <v>1</v>
      </c>
      <c r="G98" s="9">
        <v>2018</v>
      </c>
      <c r="H98" s="9"/>
    </row>
    <row r="99" spans="1:8">
      <c r="A99" s="16">
        <v>96</v>
      </c>
      <c r="B99" s="9" t="s">
        <v>137</v>
      </c>
      <c r="C99" s="9" t="s">
        <v>138</v>
      </c>
      <c r="D99" s="31">
        <v>4167.2</v>
      </c>
      <c r="E99" s="10">
        <f>D99*0.35</f>
        <v>1458.5199999999998</v>
      </c>
      <c r="F99" s="7" t="s">
        <v>139</v>
      </c>
      <c r="G99" s="9"/>
      <c r="H99" s="12">
        <v>0.05</v>
      </c>
    </row>
    <row r="100" spans="1:8">
      <c r="A100" s="16">
        <v>97</v>
      </c>
      <c r="B100" s="9" t="s">
        <v>137</v>
      </c>
      <c r="C100" s="9" t="s">
        <v>140</v>
      </c>
      <c r="D100" s="31">
        <v>3312.36</v>
      </c>
      <c r="E100" s="10">
        <f>D100*0.35</f>
        <v>1159.326</v>
      </c>
      <c r="F100" s="7" t="s">
        <v>139</v>
      </c>
      <c r="G100" s="9"/>
      <c r="H100" s="12">
        <v>0.05</v>
      </c>
    </row>
    <row r="101" spans="1:8">
      <c r="A101" s="16">
        <v>98</v>
      </c>
      <c r="B101" s="9" t="s">
        <v>137</v>
      </c>
      <c r="C101" s="9" t="s">
        <v>37</v>
      </c>
      <c r="D101" s="31">
        <v>3213.86</v>
      </c>
      <c r="E101" s="10">
        <v>964.15800000000002</v>
      </c>
      <c r="F101" s="16" t="s">
        <v>1</v>
      </c>
      <c r="G101" s="9">
        <v>2018</v>
      </c>
      <c r="H101" s="9"/>
    </row>
    <row r="102" spans="1:8">
      <c r="A102" s="16">
        <v>99</v>
      </c>
      <c r="B102" s="9" t="s">
        <v>141</v>
      </c>
      <c r="C102" s="9" t="s">
        <v>38</v>
      </c>
      <c r="D102" s="31">
        <v>3148.38</v>
      </c>
      <c r="E102" s="10">
        <v>1259.3520000000001</v>
      </c>
      <c r="F102" s="7" t="s">
        <v>2</v>
      </c>
      <c r="G102" s="9"/>
      <c r="H102" s="12">
        <v>0.1</v>
      </c>
    </row>
    <row r="103" spans="1:8">
      <c r="A103" s="16">
        <v>100</v>
      </c>
      <c r="B103" s="9" t="s">
        <v>7</v>
      </c>
      <c r="C103" s="9" t="s">
        <v>142</v>
      </c>
      <c r="D103" s="31">
        <v>4443.3100000000004</v>
      </c>
      <c r="E103" s="10">
        <v>1777.3240000000003</v>
      </c>
      <c r="F103" s="7" t="s">
        <v>2</v>
      </c>
      <c r="G103" s="9"/>
      <c r="H103" s="12">
        <v>0.1</v>
      </c>
    </row>
    <row r="104" spans="1:8">
      <c r="A104" s="16">
        <v>101</v>
      </c>
      <c r="B104" s="9" t="s">
        <v>7</v>
      </c>
      <c r="C104" s="9" t="s">
        <v>39</v>
      </c>
      <c r="D104" s="31">
        <v>3591.94</v>
      </c>
      <c r="E104" s="10">
        <v>1077.5819999999999</v>
      </c>
      <c r="F104" s="16" t="s">
        <v>1</v>
      </c>
      <c r="G104" s="9">
        <v>2018</v>
      </c>
      <c r="H104" s="9"/>
    </row>
    <row r="105" spans="1:8">
      <c r="A105" s="16">
        <v>102</v>
      </c>
      <c r="B105" s="9" t="s">
        <v>7</v>
      </c>
      <c r="C105" s="9" t="s">
        <v>143</v>
      </c>
      <c r="D105" s="31">
        <v>3332.96</v>
      </c>
      <c r="E105" s="10">
        <f>D105*0.3</f>
        <v>999.88799999999992</v>
      </c>
      <c r="F105" s="7" t="s">
        <v>144</v>
      </c>
      <c r="G105" s="9"/>
      <c r="H105" s="12"/>
    </row>
    <row r="106" spans="1:8">
      <c r="A106" s="16">
        <v>103</v>
      </c>
      <c r="B106" s="9" t="s">
        <v>7</v>
      </c>
      <c r="C106" s="9" t="s">
        <v>145</v>
      </c>
      <c r="D106" s="31">
        <v>3232.37</v>
      </c>
      <c r="E106" s="10">
        <v>969.7109999999999</v>
      </c>
      <c r="F106" s="16" t="s">
        <v>1</v>
      </c>
      <c r="G106" s="9">
        <v>2018</v>
      </c>
      <c r="H106" s="9"/>
    </row>
    <row r="107" spans="1:8">
      <c r="A107" s="16">
        <v>104</v>
      </c>
      <c r="B107" s="9" t="s">
        <v>8</v>
      </c>
      <c r="C107" s="9" t="s">
        <v>40</v>
      </c>
      <c r="D107" s="31">
        <v>8775.56</v>
      </c>
      <c r="E107" s="10">
        <v>2632.6679999999997</v>
      </c>
      <c r="F107" s="16" t="s">
        <v>1</v>
      </c>
      <c r="G107" s="9">
        <v>2018</v>
      </c>
      <c r="H107" s="9"/>
    </row>
    <row r="108" spans="1:8">
      <c r="A108" s="16">
        <v>105</v>
      </c>
      <c r="B108" s="9" t="s">
        <v>8</v>
      </c>
      <c r="C108" s="9" t="s">
        <v>41</v>
      </c>
      <c r="D108" s="31">
        <v>4172.3</v>
      </c>
      <c r="E108" s="10">
        <v>1251.69</v>
      </c>
      <c r="F108" s="16" t="s">
        <v>1</v>
      </c>
      <c r="G108" s="9">
        <v>2018</v>
      </c>
      <c r="H108" s="9"/>
    </row>
    <row r="109" spans="1:8">
      <c r="A109" s="16">
        <v>106</v>
      </c>
      <c r="B109" s="9" t="s">
        <v>9</v>
      </c>
      <c r="C109" s="9" t="s">
        <v>42</v>
      </c>
      <c r="D109" s="31">
        <v>6981.16</v>
      </c>
      <c r="E109" s="10">
        <v>2094.348</v>
      </c>
      <c r="F109" s="16" t="s">
        <v>1</v>
      </c>
      <c r="G109" s="9">
        <v>2018</v>
      </c>
      <c r="H109" s="9"/>
    </row>
    <row r="110" spans="1:8">
      <c r="A110" s="16">
        <v>107</v>
      </c>
      <c r="B110" s="9" t="s">
        <v>10</v>
      </c>
      <c r="C110" s="9" t="s">
        <v>43</v>
      </c>
      <c r="D110" s="31">
        <v>5637.63</v>
      </c>
      <c r="E110" s="10">
        <v>1691.289</v>
      </c>
      <c r="F110" s="16" t="s">
        <v>1</v>
      </c>
      <c r="G110" s="9">
        <v>2018</v>
      </c>
      <c r="H110" s="9"/>
    </row>
    <row r="111" spans="1:8">
      <c r="A111" s="16">
        <v>108</v>
      </c>
      <c r="B111" s="9" t="s">
        <v>11</v>
      </c>
      <c r="C111" s="9" t="s">
        <v>146</v>
      </c>
      <c r="D111" s="31">
        <v>3095.62</v>
      </c>
      <c r="E111" s="10">
        <v>1238.248</v>
      </c>
      <c r="F111" s="7" t="s">
        <v>2</v>
      </c>
      <c r="G111" s="9"/>
      <c r="H111" s="12">
        <v>0.1</v>
      </c>
    </row>
    <row r="112" spans="1:8">
      <c r="A112" s="16">
        <v>109</v>
      </c>
      <c r="B112" s="9" t="s">
        <v>12</v>
      </c>
      <c r="C112" s="9" t="s">
        <v>147</v>
      </c>
      <c r="D112" s="31">
        <v>7534.01</v>
      </c>
      <c r="E112" s="10">
        <f>D112*0.35</f>
        <v>2636.9034999999999</v>
      </c>
      <c r="F112" s="7" t="s">
        <v>148</v>
      </c>
      <c r="G112" s="9"/>
      <c r="H112" s="12">
        <v>0.05</v>
      </c>
    </row>
    <row r="113" spans="1:8">
      <c r="A113" s="16">
        <v>110</v>
      </c>
      <c r="B113" s="9" t="s">
        <v>12</v>
      </c>
      <c r="C113" s="9" t="s">
        <v>44</v>
      </c>
      <c r="D113" s="31">
        <v>4613.95</v>
      </c>
      <c r="E113" s="10">
        <f>D113*0.3</f>
        <v>1384.1849999999999</v>
      </c>
      <c r="F113" s="7" t="s">
        <v>149</v>
      </c>
      <c r="G113" s="9"/>
      <c r="H113" s="12"/>
    </row>
    <row r="114" spans="1:8">
      <c r="A114" s="16">
        <v>111</v>
      </c>
      <c r="B114" s="9" t="s">
        <v>13</v>
      </c>
      <c r="C114" s="9" t="s">
        <v>150</v>
      </c>
      <c r="D114" s="31">
        <v>4402.5200000000004</v>
      </c>
      <c r="E114" s="10">
        <f>D114*0.35</f>
        <v>1540.8820000000001</v>
      </c>
      <c r="F114" s="7" t="s">
        <v>148</v>
      </c>
      <c r="G114" s="9"/>
      <c r="H114" s="12">
        <v>0.05</v>
      </c>
    </row>
    <row r="115" spans="1:8">
      <c r="A115" s="16">
        <v>112</v>
      </c>
      <c r="B115" s="9" t="s">
        <v>13</v>
      </c>
      <c r="C115" s="9" t="s">
        <v>45</v>
      </c>
      <c r="D115" s="31">
        <v>31889.200000000001</v>
      </c>
      <c r="E115" s="10">
        <v>15944.6</v>
      </c>
      <c r="F115" s="16" t="s">
        <v>1</v>
      </c>
      <c r="G115" s="9">
        <v>2018</v>
      </c>
      <c r="H115" s="9"/>
    </row>
    <row r="116" spans="1:8">
      <c r="A116" s="16">
        <v>113</v>
      </c>
      <c r="B116" s="9" t="s">
        <v>14</v>
      </c>
      <c r="C116" s="9" t="s">
        <v>151</v>
      </c>
      <c r="D116" s="31">
        <v>11750.74</v>
      </c>
      <c r="E116" s="10">
        <v>4700.2960000000003</v>
      </c>
      <c r="F116" s="7" t="s">
        <v>2</v>
      </c>
      <c r="G116" s="9"/>
      <c r="H116" s="12">
        <v>0.1</v>
      </c>
    </row>
    <row r="117" spans="1:8">
      <c r="A117" s="16">
        <v>114</v>
      </c>
      <c r="B117" s="9" t="s">
        <v>14</v>
      </c>
      <c r="C117" s="9" t="s">
        <v>152</v>
      </c>
      <c r="D117" s="31">
        <v>34479.620000000003</v>
      </c>
      <c r="E117" s="10">
        <f>D117*0.55</f>
        <v>18963.791000000005</v>
      </c>
      <c r="F117" s="7" t="s">
        <v>153</v>
      </c>
      <c r="G117" s="9"/>
      <c r="H117" s="12">
        <v>0.05</v>
      </c>
    </row>
    <row r="118" spans="1:8">
      <c r="A118" s="16">
        <v>115</v>
      </c>
      <c r="B118" s="9" t="s">
        <v>15</v>
      </c>
      <c r="C118" s="9" t="s">
        <v>154</v>
      </c>
      <c r="D118" s="31">
        <v>4206.7</v>
      </c>
      <c r="E118" s="10">
        <f>D118*0.35</f>
        <v>1472.3449999999998</v>
      </c>
      <c r="F118" s="7" t="s">
        <v>153</v>
      </c>
      <c r="G118" s="9"/>
      <c r="H118" s="12">
        <v>0.05</v>
      </c>
    </row>
    <row r="119" spans="1:8">
      <c r="A119" s="16">
        <v>116</v>
      </c>
      <c r="B119" s="9" t="s">
        <v>15</v>
      </c>
      <c r="C119" s="9" t="s">
        <v>46</v>
      </c>
      <c r="D119" s="31">
        <v>3015.09</v>
      </c>
      <c r="E119" s="10">
        <v>904.52700000000004</v>
      </c>
      <c r="F119" s="16" t="s">
        <v>1</v>
      </c>
      <c r="G119" s="9">
        <v>2018</v>
      </c>
      <c r="H119" s="9"/>
    </row>
    <row r="120" spans="1:8">
      <c r="A120" s="16">
        <v>117</v>
      </c>
      <c r="B120" s="9" t="s">
        <v>16</v>
      </c>
      <c r="C120" s="9" t="s">
        <v>155</v>
      </c>
      <c r="D120" s="31">
        <v>3485.52</v>
      </c>
      <c r="E120" s="10">
        <v>1394.2080000000001</v>
      </c>
      <c r="F120" s="7" t="s">
        <v>2</v>
      </c>
      <c r="G120" s="9"/>
      <c r="H120" s="12">
        <v>0.1</v>
      </c>
    </row>
    <row r="121" spans="1:8">
      <c r="A121" s="16">
        <v>118</v>
      </c>
      <c r="B121" s="9" t="s">
        <v>17</v>
      </c>
      <c r="C121" s="9" t="s">
        <v>156</v>
      </c>
      <c r="D121" s="31">
        <v>4436.96</v>
      </c>
      <c r="E121" s="10">
        <f>D121*0.35</f>
        <v>1552.9359999999999</v>
      </c>
      <c r="F121" s="7" t="s">
        <v>153</v>
      </c>
      <c r="G121" s="9"/>
      <c r="H121" s="12">
        <v>0.05</v>
      </c>
    </row>
    <row r="122" spans="1:8">
      <c r="A122" s="16">
        <v>119</v>
      </c>
      <c r="B122" s="9" t="s">
        <v>17</v>
      </c>
      <c r="C122" s="9" t="s">
        <v>47</v>
      </c>
      <c r="D122" s="31">
        <v>3727.23</v>
      </c>
      <c r="E122" s="10">
        <v>1118.1689999999999</v>
      </c>
      <c r="F122" s="16" t="s">
        <v>1</v>
      </c>
      <c r="G122" s="9">
        <v>2018</v>
      </c>
      <c r="H122" s="9"/>
    </row>
    <row r="123" spans="1:8">
      <c r="A123" s="16">
        <v>120</v>
      </c>
      <c r="B123" s="9" t="s">
        <v>17</v>
      </c>
      <c r="C123" s="9" t="s">
        <v>157</v>
      </c>
      <c r="D123" s="31">
        <v>10656.82</v>
      </c>
      <c r="E123" s="10">
        <f>D123*0.3</f>
        <v>3197.0459999999998</v>
      </c>
      <c r="F123" s="7" t="s">
        <v>158</v>
      </c>
      <c r="G123" s="9"/>
      <c r="H123" s="12"/>
    </row>
    <row r="124" spans="1:8">
      <c r="A124" s="16">
        <v>121</v>
      </c>
      <c r="B124" s="9" t="s">
        <v>18</v>
      </c>
      <c r="C124" s="9" t="s">
        <v>48</v>
      </c>
      <c r="D124" s="31">
        <v>3160.49</v>
      </c>
      <c r="E124" s="10">
        <v>1106.1714999999999</v>
      </c>
      <c r="F124" s="16" t="s">
        <v>159</v>
      </c>
      <c r="G124" s="9">
        <v>2013</v>
      </c>
      <c r="H124" s="12">
        <v>0.05</v>
      </c>
    </row>
    <row r="125" spans="1:8">
      <c r="A125" s="16">
        <v>122</v>
      </c>
      <c r="B125" s="9" t="s">
        <v>19</v>
      </c>
      <c r="C125" s="9" t="s">
        <v>160</v>
      </c>
      <c r="D125" s="31">
        <v>6425.05</v>
      </c>
      <c r="E125" s="10">
        <v>2570.0200000000004</v>
      </c>
      <c r="F125" s="7" t="s">
        <v>2</v>
      </c>
      <c r="G125" s="9"/>
      <c r="H125" s="12">
        <v>0.1</v>
      </c>
    </row>
    <row r="126" spans="1:8">
      <c r="A126" s="18">
        <v>123</v>
      </c>
      <c r="B126" s="9" t="s">
        <v>19</v>
      </c>
      <c r="C126" s="9" t="s">
        <v>161</v>
      </c>
      <c r="D126" s="31">
        <v>3185.83</v>
      </c>
      <c r="E126" s="10">
        <f>D126*0.3</f>
        <v>955.74899999999991</v>
      </c>
      <c r="F126" s="7" t="s">
        <v>162</v>
      </c>
      <c r="G126" s="9"/>
      <c r="H126" s="12"/>
    </row>
    <row r="127" spans="1:8">
      <c r="A127" s="18">
        <v>124</v>
      </c>
      <c r="B127" s="9" t="s">
        <v>19</v>
      </c>
      <c r="C127" s="9" t="s">
        <v>163</v>
      </c>
      <c r="D127" s="31">
        <v>3122.4</v>
      </c>
      <c r="E127" s="10">
        <f>D127*0.35</f>
        <v>1092.8399999999999</v>
      </c>
      <c r="F127" s="7" t="s">
        <v>164</v>
      </c>
      <c r="G127" s="9"/>
      <c r="H127" s="12">
        <v>0.05</v>
      </c>
    </row>
    <row r="128" spans="1:8">
      <c r="A128" s="18">
        <v>125</v>
      </c>
      <c r="B128" s="9" t="s">
        <v>20</v>
      </c>
      <c r="C128" s="9" t="s">
        <v>165</v>
      </c>
      <c r="D128" s="31">
        <v>3870.37</v>
      </c>
      <c r="E128" s="10">
        <v>1548.1480000000001</v>
      </c>
      <c r="F128" s="7" t="s">
        <v>2</v>
      </c>
      <c r="G128" s="9"/>
      <c r="H128" s="12">
        <v>0.1</v>
      </c>
    </row>
    <row r="129" spans="1:8">
      <c r="A129" s="18">
        <v>126</v>
      </c>
      <c r="B129" s="9" t="s">
        <v>21</v>
      </c>
      <c r="C129" s="9" t="s">
        <v>49</v>
      </c>
      <c r="D129" s="31">
        <v>5996.88</v>
      </c>
      <c r="E129" s="10">
        <v>2098.9079999999999</v>
      </c>
      <c r="F129" s="16" t="s">
        <v>166</v>
      </c>
      <c r="G129" s="9">
        <v>2012</v>
      </c>
      <c r="H129" s="12">
        <v>0.05</v>
      </c>
    </row>
    <row r="130" spans="1:8">
      <c r="A130" s="18">
        <v>127</v>
      </c>
      <c r="B130" s="9" t="s">
        <v>21</v>
      </c>
      <c r="C130" s="9" t="s">
        <v>50</v>
      </c>
      <c r="D130" s="31">
        <v>3227.99</v>
      </c>
      <c r="E130" s="10">
        <v>1291.1959999999999</v>
      </c>
      <c r="F130" s="7" t="s">
        <v>2</v>
      </c>
      <c r="G130" s="9"/>
      <c r="H130" s="12">
        <v>0.1</v>
      </c>
    </row>
    <row r="131" spans="1:8">
      <c r="A131" s="19"/>
      <c r="B131" s="19" t="s">
        <v>167</v>
      </c>
      <c r="C131" s="20"/>
      <c r="D131" s="32">
        <f>SUM(D4:D130)</f>
        <v>1587921.7499999995</v>
      </c>
      <c r="E131" s="21">
        <f>SUM(E4:E130)</f>
        <v>660937.70750000002</v>
      </c>
      <c r="F131" s="19"/>
      <c r="G131" s="19"/>
      <c r="H131" s="7"/>
    </row>
    <row r="132" spans="1:8" ht="64.8" customHeight="1">
      <c r="A132" s="26" t="s">
        <v>95</v>
      </c>
      <c r="B132" s="26"/>
      <c r="C132" s="26"/>
      <c r="D132" s="26"/>
      <c r="E132" s="26"/>
      <c r="F132" s="26"/>
      <c r="G132" s="27"/>
      <c r="H132" s="27"/>
    </row>
    <row r="133" spans="1:8" ht="14.4">
      <c r="A133" s="28"/>
      <c r="B133" s="28"/>
      <c r="C133" s="28"/>
      <c r="D133" s="28"/>
      <c r="E133" s="28"/>
      <c r="F133" s="28"/>
      <c r="G133" s="28"/>
      <c r="H133" s="28"/>
    </row>
    <row r="134" spans="1:8" ht="28.2" customHeight="1">
      <c r="A134" s="28"/>
      <c r="B134" s="28"/>
      <c r="C134" s="28"/>
      <c r="D134" s="28"/>
      <c r="E134" s="28"/>
      <c r="F134" s="28"/>
      <c r="G134" s="28"/>
      <c r="H134" s="28"/>
    </row>
  </sheetData>
  <sortState ref="C2:I140">
    <sortCondition descending="1" ref="D2"/>
  </sortState>
  <mergeCells count="2">
    <mergeCell ref="A1:G2"/>
    <mergeCell ref="A132:H134"/>
  </mergeCells>
  <phoneticPr fontId="2" type="noConversion"/>
  <pageMargins left="0.7" right="0.7" top="0.75" bottom="0.75" header="0.3" footer="0.3"/>
  <pageSetup paperSize="9" orientation="landscape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特约单位之大户患者名单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2020-06-04T08:41:05Z</cp:lastPrinted>
  <dcterms:created xsi:type="dcterms:W3CDTF">2020-04-10T02:15:00Z</dcterms:created>
  <dcterms:modified xsi:type="dcterms:W3CDTF">2020-06-04T12:44:13Z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2052-11.1.0.8525</vt:lpwstr>
  </property>
</Properties>
</file>